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C:\Users\timothy.markle\Desktop\"/>
    </mc:Choice>
  </mc:AlternateContent>
  <xr:revisionPtr revIDLastSave="0" documentId="13_ncr:1_{15955D85-D87F-4D14-8EB6-51FC9223A0B7}" xr6:coauthVersionLast="36" xr6:coauthVersionMax="36" xr10:uidLastSave="{00000000-0000-0000-0000-000000000000}"/>
  <bookViews>
    <workbookView xWindow="0" yWindow="0" windowWidth="25200" windowHeight="11775" xr2:uid="{00000000-000D-0000-FFFF-FFFF00000000}"/>
  </bookViews>
  <sheets>
    <sheet name="Temperature" sheetId="1" r:id="rId1"/>
    <sheet name="Precipitation" sheetId="2" r:id="rId2"/>
    <sheet name="Snowfall" sheetId="3" r:id="rId3"/>
    <sheet name="January" sheetId="4" r:id="rId4"/>
    <sheet name=" February" sheetId="5" r:id="rId5"/>
    <sheet name="March" sheetId="6" r:id="rId6"/>
    <sheet name="April" sheetId="7" r:id="rId7"/>
    <sheet name="May" sheetId="8" r:id="rId8"/>
    <sheet name="June" sheetId="9" r:id="rId9"/>
    <sheet name="July" sheetId="10" r:id="rId10"/>
    <sheet name="August" sheetId="11" r:id="rId11"/>
    <sheet name="September" sheetId="12" r:id="rId12"/>
    <sheet name="October" sheetId="13" r:id="rId13"/>
    <sheet name="November" sheetId="14" r:id="rId14"/>
    <sheet name="December" sheetId="15" r:id="rId15"/>
    <sheet name="Holiday Raw Data" sheetId="16" state="hidden" r:id="rId16"/>
    <sheet name="Holiday Statistics" sheetId="17" r:id="rId17"/>
  </sheets>
  <definedNames>
    <definedName name="_xlnm._FilterDatabase" localSheetId="15" hidden="1">'Holiday Raw Data'!$A$3:$AR$82</definedName>
  </definedNames>
  <calcPr calcId="191029"/>
  <extLst>
    <ext uri="GoogleSheetsCustomDataVersion2">
      <go:sheetsCustomData xmlns:go="http://customooxmlschemas.google.com/" r:id="rId21" roundtripDataChecksum="d98a2AMBMFz8Bjb2eqy8aN6p2vwoO2rBuumDdAr0O0w="/>
    </ext>
  </extLst>
</workbook>
</file>

<file path=xl/calcChain.xml><?xml version="1.0" encoding="utf-8"?>
<calcChain xmlns="http://schemas.openxmlformats.org/spreadsheetml/2006/main">
  <c r="AT88" i="16" l="1"/>
  <c r="AY86" i="16"/>
  <c r="AX86" i="16"/>
  <c r="AW86" i="16"/>
  <c r="AU86" i="16"/>
  <c r="AT86" i="16"/>
  <c r="AQ86" i="16"/>
  <c r="AP86" i="16"/>
  <c r="AO86" i="16"/>
  <c r="AM86" i="16"/>
  <c r="AL88" i="16" s="1"/>
  <c r="AL86" i="16"/>
  <c r="AI86" i="16"/>
  <c r="AH86" i="16"/>
  <c r="AG86" i="16"/>
  <c r="AE86" i="16"/>
  <c r="AD86" i="16"/>
  <c r="AD88" i="16" s="1"/>
  <c r="AA86" i="16"/>
  <c r="Y86" i="16"/>
  <c r="X88" i="16" s="1"/>
  <c r="X86" i="16"/>
  <c r="U86" i="16"/>
  <c r="S86" i="16"/>
  <c r="R86" i="16"/>
  <c r="R88" i="16" s="1"/>
  <c r="O86" i="16"/>
  <c r="N86" i="16"/>
  <c r="M86" i="16"/>
  <c r="K86" i="16"/>
  <c r="J86" i="16"/>
  <c r="J88" i="16" s="1"/>
  <c r="G86" i="16"/>
  <c r="F86" i="16"/>
  <c r="E86" i="16"/>
  <c r="C86" i="16"/>
  <c r="B86" i="16"/>
  <c r="B88" i="16" s="1"/>
  <c r="AY85" i="16"/>
  <c r="AX85" i="16"/>
  <c r="AW85" i="16"/>
  <c r="AU85" i="16"/>
  <c r="AT85" i="16"/>
  <c r="AQ85" i="16"/>
  <c r="AP85" i="16"/>
  <c r="AO85" i="16"/>
  <c r="AM85" i="16"/>
  <c r="AL85" i="16"/>
  <c r="AI85" i="16"/>
  <c r="AH85" i="16"/>
  <c r="AG85" i="16"/>
  <c r="AE85" i="16"/>
  <c r="AD85" i="16"/>
  <c r="AA85" i="16"/>
  <c r="Y85" i="16"/>
  <c r="X85" i="16"/>
  <c r="U85" i="16"/>
  <c r="S85" i="16"/>
  <c r="R85" i="16"/>
  <c r="O85" i="16"/>
  <c r="N85" i="16"/>
  <c r="M85" i="16"/>
  <c r="K85" i="16"/>
  <c r="J85" i="16"/>
  <c r="G85" i="16"/>
  <c r="F85" i="16"/>
  <c r="E85" i="16"/>
  <c r="C85" i="16"/>
  <c r="B85" i="16"/>
  <c r="T74" i="16"/>
  <c r="AF73" i="16"/>
  <c r="Z73" i="16"/>
  <c r="T73" i="16"/>
  <c r="L73" i="16"/>
  <c r="D73" i="16"/>
  <c r="AN72" i="16"/>
  <c r="AF72" i="16"/>
  <c r="Z72" i="16"/>
  <c r="T72" i="16"/>
  <c r="L72" i="16"/>
  <c r="D72" i="16"/>
  <c r="AN71" i="16"/>
  <c r="AF71" i="16"/>
  <c r="Z71" i="16"/>
  <c r="T71" i="16"/>
  <c r="L71" i="16"/>
  <c r="D71" i="16"/>
  <c r="AN70" i="16"/>
  <c r="AF70" i="16"/>
  <c r="Z70" i="16"/>
  <c r="T70" i="16"/>
  <c r="L70" i="16"/>
  <c r="D70" i="16"/>
  <c r="AN69" i="16"/>
  <c r="AF69" i="16"/>
  <c r="Z69" i="16"/>
  <c r="T69" i="16"/>
  <c r="L69" i="16"/>
  <c r="D69" i="16"/>
  <c r="AN68" i="16"/>
  <c r="AF68" i="16"/>
  <c r="Z68" i="16"/>
  <c r="T68" i="16"/>
  <c r="L68" i="16"/>
  <c r="D68" i="16"/>
  <c r="AN67" i="16"/>
  <c r="AF67" i="16"/>
  <c r="Z67" i="16"/>
  <c r="T67" i="16"/>
  <c r="L67" i="16"/>
  <c r="D67" i="16"/>
  <c r="AN66" i="16"/>
  <c r="AF66" i="16"/>
  <c r="Z66" i="16"/>
  <c r="T66" i="16"/>
  <c r="L66" i="16"/>
  <c r="D66" i="16"/>
  <c r="AN65" i="16"/>
  <c r="AF65" i="16"/>
  <c r="Z65" i="16"/>
  <c r="T65" i="16"/>
  <c r="L65" i="16"/>
  <c r="D65" i="16"/>
  <c r="AN64" i="16"/>
  <c r="AF64" i="16"/>
  <c r="Z64" i="16"/>
  <c r="T64" i="16"/>
  <c r="L64" i="16"/>
  <c r="D64" i="16"/>
  <c r="AN63" i="16"/>
  <c r="AF63" i="16"/>
  <c r="Z63" i="16"/>
  <c r="T63" i="16"/>
  <c r="L63" i="16"/>
  <c r="D63" i="16"/>
  <c r="AN62" i="16"/>
  <c r="AF62" i="16"/>
  <c r="Z62" i="16"/>
  <c r="T62" i="16"/>
  <c r="L62" i="16"/>
  <c r="D62" i="16"/>
  <c r="AN61" i="16"/>
  <c r="AF61" i="16"/>
  <c r="Z61" i="16"/>
  <c r="T61" i="16"/>
  <c r="L61" i="16"/>
  <c r="D61" i="16"/>
  <c r="AN60" i="16"/>
  <c r="AF60" i="16"/>
  <c r="Z60" i="16"/>
  <c r="T60" i="16"/>
  <c r="L60" i="16"/>
  <c r="D60" i="16"/>
  <c r="AN59" i="16"/>
  <c r="AF59" i="16"/>
  <c r="Z59" i="16"/>
  <c r="T59" i="16"/>
  <c r="L59" i="16"/>
  <c r="D59" i="16"/>
  <c r="AN58" i="16"/>
  <c r="AF58" i="16"/>
  <c r="Z58" i="16"/>
  <c r="T58" i="16"/>
  <c r="L58" i="16"/>
  <c r="D58" i="16"/>
  <c r="AN57" i="16"/>
  <c r="AF57" i="16"/>
  <c r="Z57" i="16"/>
  <c r="T57" i="16"/>
  <c r="L57" i="16"/>
  <c r="D57" i="16"/>
  <c r="AN56" i="16"/>
  <c r="AF56" i="16"/>
  <c r="Z56" i="16"/>
  <c r="T56" i="16"/>
  <c r="L56" i="16"/>
  <c r="D56" i="16"/>
  <c r="AN55" i="16"/>
  <c r="AF55" i="16"/>
  <c r="Z55" i="16"/>
  <c r="T55" i="16"/>
  <c r="L55" i="16"/>
  <c r="D55" i="16"/>
  <c r="AN54" i="16"/>
  <c r="AF54" i="16"/>
  <c r="Z54" i="16"/>
  <c r="T54" i="16"/>
  <c r="L54" i="16"/>
  <c r="D54" i="16"/>
  <c r="AN53" i="16"/>
  <c r="AF53" i="16"/>
  <c r="Z53" i="16"/>
  <c r="T53" i="16"/>
  <c r="L53" i="16"/>
  <c r="D53" i="16"/>
  <c r="AN52" i="16"/>
  <c r="AF52" i="16"/>
  <c r="Z52" i="16"/>
  <c r="T52" i="16"/>
  <c r="L52" i="16"/>
  <c r="D52" i="16"/>
  <c r="AN51" i="16"/>
  <c r="AF51" i="16"/>
  <c r="Z51" i="16"/>
  <c r="T51" i="16"/>
  <c r="L51" i="16"/>
  <c r="D51" i="16"/>
  <c r="AN50" i="16"/>
  <c r="AF50" i="16"/>
  <c r="Z50" i="16"/>
  <c r="T50" i="16"/>
  <c r="L50" i="16"/>
  <c r="D50" i="16"/>
  <c r="AN49" i="16"/>
  <c r="AF49" i="16"/>
  <c r="Z49" i="16"/>
  <c r="T49" i="16"/>
  <c r="L49" i="16"/>
  <c r="D49" i="16"/>
  <c r="AN48" i="16"/>
  <c r="AF48" i="16"/>
  <c r="Z48" i="16"/>
  <c r="T48" i="16"/>
  <c r="L48" i="16"/>
  <c r="D48" i="16"/>
  <c r="AN47" i="16"/>
  <c r="AF47" i="16"/>
  <c r="Z47" i="16"/>
  <c r="T47" i="16"/>
  <c r="L47" i="16"/>
  <c r="D47" i="16"/>
  <c r="AN46" i="16"/>
  <c r="AF46" i="16"/>
  <c r="Z46" i="16"/>
  <c r="T46" i="16"/>
  <c r="L46" i="16"/>
  <c r="D46" i="16"/>
  <c r="AN45" i="16"/>
  <c r="AF45" i="16"/>
  <c r="Z45" i="16"/>
  <c r="T45" i="16"/>
  <c r="L45" i="16"/>
  <c r="D45" i="16"/>
  <c r="AN44" i="16"/>
  <c r="AF44" i="16"/>
  <c r="Z44" i="16"/>
  <c r="T44" i="16"/>
  <c r="L44" i="16"/>
  <c r="D44" i="16"/>
  <c r="D85" i="16" s="1"/>
  <c r="AN43" i="16"/>
  <c r="AF43" i="16"/>
  <c r="Z43" i="16"/>
  <c r="T43" i="16"/>
  <c r="L43" i="16"/>
  <c r="D43" i="16"/>
  <c r="AN42" i="16"/>
  <c r="AF42" i="16"/>
  <c r="Z42" i="16"/>
  <c r="T42" i="16"/>
  <c r="L42" i="16"/>
  <c r="D42" i="16"/>
  <c r="AN41" i="16"/>
  <c r="AF41" i="16"/>
  <c r="Z41" i="16"/>
  <c r="T41" i="16"/>
  <c r="L41" i="16"/>
  <c r="D41" i="16"/>
  <c r="AN40" i="16"/>
  <c r="AF40" i="16"/>
  <c r="Z40" i="16"/>
  <c r="T40" i="16"/>
  <c r="L40" i="16"/>
  <c r="D40" i="16"/>
  <c r="AN39" i="16"/>
  <c r="AF39" i="16"/>
  <c r="Z39" i="16"/>
  <c r="T39" i="16"/>
  <c r="L39" i="16"/>
  <c r="D39" i="16"/>
  <c r="AN38" i="16"/>
  <c r="AF38" i="16"/>
  <c r="Z38" i="16"/>
  <c r="T38" i="16"/>
  <c r="L38" i="16"/>
  <c r="D38" i="16"/>
  <c r="D86" i="16" s="1"/>
  <c r="AN37" i="16"/>
  <c r="AF37" i="16"/>
  <c r="Z37" i="16"/>
  <c r="T37" i="16"/>
  <c r="L37" i="16"/>
  <c r="AN36" i="16"/>
  <c r="AF36" i="16"/>
  <c r="Z36" i="16"/>
  <c r="T36" i="16"/>
  <c r="L36" i="16"/>
  <c r="AN35" i="16"/>
  <c r="AF35" i="16"/>
  <c r="Z35" i="16"/>
  <c r="T35" i="16"/>
  <c r="L35" i="16"/>
  <c r="AN34" i="16"/>
  <c r="AF34" i="16"/>
  <c r="Z34" i="16"/>
  <c r="T34" i="16"/>
  <c r="L34" i="16"/>
  <c r="AN33" i="16"/>
  <c r="AF33" i="16"/>
  <c r="Z33" i="16"/>
  <c r="T33" i="16"/>
  <c r="L33" i="16"/>
  <c r="AN32" i="16"/>
  <c r="AF32" i="16"/>
  <c r="Z32" i="16"/>
  <c r="T32" i="16"/>
  <c r="L32" i="16"/>
  <c r="AN31" i="16"/>
  <c r="AF31" i="16"/>
  <c r="Z31" i="16"/>
  <c r="T31" i="16"/>
  <c r="L31" i="16"/>
  <c r="AN30" i="16"/>
  <c r="AF30" i="16"/>
  <c r="Z30" i="16"/>
  <c r="T30" i="16"/>
  <c r="L30" i="16"/>
  <c r="AN29" i="16"/>
  <c r="AF29" i="16"/>
  <c r="Z29" i="16"/>
  <c r="T29" i="16"/>
  <c r="L29" i="16"/>
  <c r="AN28" i="16"/>
  <c r="AF28" i="16"/>
  <c r="Z28" i="16"/>
  <c r="T28" i="16"/>
  <c r="L28" i="16"/>
  <c r="AN27" i="16"/>
  <c r="AF27" i="16"/>
  <c r="Z27" i="16"/>
  <c r="T27" i="16"/>
  <c r="L27" i="16"/>
  <c r="AN26" i="16"/>
  <c r="AF26" i="16"/>
  <c r="Z26" i="16"/>
  <c r="T26" i="16"/>
  <c r="L26" i="16"/>
  <c r="AN25" i="16"/>
  <c r="AF25" i="16"/>
  <c r="Z25" i="16"/>
  <c r="T25" i="16"/>
  <c r="L25" i="16"/>
  <c r="AV24" i="16"/>
  <c r="AN24" i="16"/>
  <c r="AF24" i="16"/>
  <c r="Z24" i="16"/>
  <c r="T24" i="16"/>
  <c r="L24" i="16"/>
  <c r="AV23" i="16"/>
  <c r="AN23" i="16"/>
  <c r="AF23" i="16"/>
  <c r="Z23" i="16"/>
  <c r="T23" i="16"/>
  <c r="T85" i="16" s="1"/>
  <c r="L23" i="16"/>
  <c r="AV22" i="16"/>
  <c r="AN22" i="16"/>
  <c r="AF22" i="16"/>
  <c r="Z22" i="16"/>
  <c r="L22" i="16"/>
  <c r="AV21" i="16"/>
  <c r="AN21" i="16"/>
  <c r="AF21" i="16"/>
  <c r="Z21" i="16"/>
  <c r="L21" i="16"/>
  <c r="AV20" i="16"/>
  <c r="AN20" i="16"/>
  <c r="AF20" i="16"/>
  <c r="Z20" i="16"/>
  <c r="L20" i="16"/>
  <c r="AV19" i="16"/>
  <c r="AN19" i="16"/>
  <c r="AF19" i="16"/>
  <c r="Z19" i="16"/>
  <c r="L19" i="16"/>
  <c r="AV18" i="16"/>
  <c r="AN18" i="16"/>
  <c r="AF18" i="16"/>
  <c r="Z18" i="16"/>
  <c r="L18" i="16"/>
  <c r="AV17" i="16"/>
  <c r="AN17" i="16"/>
  <c r="AF17" i="16"/>
  <c r="Z17" i="16"/>
  <c r="L17" i="16"/>
  <c r="AV16" i="16"/>
  <c r="AN16" i="16"/>
  <c r="AF16" i="16"/>
  <c r="Z16" i="16"/>
  <c r="L16" i="16"/>
  <c r="AV15" i="16"/>
  <c r="AN15" i="16"/>
  <c r="AF15" i="16"/>
  <c r="Z15" i="16"/>
  <c r="L15" i="16"/>
  <c r="AV14" i="16"/>
  <c r="AN14" i="16"/>
  <c r="AF14" i="16"/>
  <c r="Z14" i="16"/>
  <c r="L14" i="16"/>
  <c r="AV13" i="16"/>
  <c r="AV85" i="16" s="1"/>
  <c r="AN13" i="16"/>
  <c r="AN85" i="16" s="1"/>
  <c r="AF13" i="16"/>
  <c r="Z13" i="16"/>
  <c r="L13" i="16"/>
  <c r="AV12" i="16"/>
  <c r="AN12" i="16"/>
  <c r="AF12" i="16"/>
  <c r="Z12" i="16"/>
  <c r="L12" i="16"/>
  <c r="AV11" i="16"/>
  <c r="AN11" i="16"/>
  <c r="AF11" i="16"/>
  <c r="Z11" i="16"/>
  <c r="L11" i="16"/>
  <c r="AV10" i="16"/>
  <c r="AN10" i="16"/>
  <c r="AN86" i="16" s="1"/>
  <c r="AF10" i="16"/>
  <c r="Z10" i="16"/>
  <c r="L10" i="16"/>
  <c r="AV9" i="16"/>
  <c r="AN9" i="16"/>
  <c r="AF9" i="16"/>
  <c r="Z9" i="16"/>
  <c r="L9" i="16"/>
  <c r="AV8" i="16"/>
  <c r="AN8" i="16"/>
  <c r="AF8" i="16"/>
  <c r="Z8" i="16"/>
  <c r="L8" i="16"/>
  <c r="AV7" i="16"/>
  <c r="AN7" i="16"/>
  <c r="AF7" i="16"/>
  <c r="Z7" i="16"/>
  <c r="L7" i="16"/>
  <c r="AV6" i="16"/>
  <c r="AN6" i="16"/>
  <c r="AF6" i="16"/>
  <c r="AF86" i="16" s="1"/>
  <c r="Z6" i="16"/>
  <c r="L6" i="16"/>
  <c r="AV5" i="16"/>
  <c r="AN5" i="16"/>
  <c r="AF5" i="16"/>
  <c r="Z5" i="16"/>
  <c r="L5" i="16"/>
  <c r="L86" i="16" s="1"/>
  <c r="AV4" i="16"/>
  <c r="AV86" i="16" s="1"/>
  <c r="AN4" i="16"/>
  <c r="AF4" i="16"/>
  <c r="Z4" i="16"/>
  <c r="Z86" i="16" s="1"/>
  <c r="C13" i="15"/>
  <c r="B13" i="15"/>
  <c r="C12" i="15"/>
  <c r="B12" i="15"/>
  <c r="C11" i="15"/>
  <c r="B11" i="15"/>
  <c r="C10" i="15"/>
  <c r="B10" i="15"/>
  <c r="C9" i="15"/>
  <c r="B9" i="15"/>
  <c r="C8" i="15"/>
  <c r="B8" i="15"/>
  <c r="C7" i="15"/>
  <c r="B7" i="15"/>
  <c r="C6" i="15"/>
  <c r="B6" i="15"/>
  <c r="C5" i="15"/>
  <c r="B5" i="15"/>
  <c r="C4" i="15"/>
  <c r="B4" i="15"/>
  <c r="C13" i="14"/>
  <c r="B13" i="14"/>
  <c r="C12" i="14"/>
  <c r="B12" i="14"/>
  <c r="C11" i="14"/>
  <c r="B11" i="14"/>
  <c r="C10" i="14"/>
  <c r="B10" i="14"/>
  <c r="C9" i="14"/>
  <c r="B9" i="14"/>
  <c r="C8" i="14"/>
  <c r="B8" i="14"/>
  <c r="C7" i="14"/>
  <c r="B7" i="14"/>
  <c r="C6" i="14"/>
  <c r="B6" i="14"/>
  <c r="C5" i="14"/>
  <c r="B5" i="14"/>
  <c r="C4" i="14"/>
  <c r="B4" i="14"/>
  <c r="C13" i="13"/>
  <c r="B13" i="13"/>
  <c r="C12" i="13"/>
  <c r="B12" i="13"/>
  <c r="C11" i="13"/>
  <c r="B11" i="13"/>
  <c r="C10" i="13"/>
  <c r="B10" i="13"/>
  <c r="C9" i="13"/>
  <c r="B9" i="13"/>
  <c r="C8" i="13"/>
  <c r="B8" i="13"/>
  <c r="C7" i="13"/>
  <c r="B7" i="13"/>
  <c r="C6" i="13"/>
  <c r="B6" i="13"/>
  <c r="C5" i="13"/>
  <c r="B5" i="13"/>
  <c r="C4" i="13"/>
  <c r="B4" i="13"/>
  <c r="C13" i="12"/>
  <c r="B13" i="12"/>
  <c r="C12" i="12"/>
  <c r="B12" i="12"/>
  <c r="C11" i="12"/>
  <c r="B11" i="12"/>
  <c r="C10" i="12"/>
  <c r="B10" i="12"/>
  <c r="C9" i="12"/>
  <c r="B9" i="12"/>
  <c r="C8" i="12"/>
  <c r="B8" i="12"/>
  <c r="C7" i="12"/>
  <c r="B7" i="12"/>
  <c r="C6" i="12"/>
  <c r="B6" i="12"/>
  <c r="C5" i="12"/>
  <c r="B5" i="12"/>
  <c r="C4" i="12"/>
  <c r="B4" i="12"/>
  <c r="C13" i="11"/>
  <c r="B13" i="11"/>
  <c r="C12" i="11"/>
  <c r="B12" i="11"/>
  <c r="C11" i="11"/>
  <c r="B11" i="11"/>
  <c r="C10" i="11"/>
  <c r="B10" i="11"/>
  <c r="C9" i="11"/>
  <c r="B9" i="11"/>
  <c r="C8" i="11"/>
  <c r="B8" i="11"/>
  <c r="C7" i="11"/>
  <c r="B7" i="11"/>
  <c r="C6" i="11"/>
  <c r="B6" i="11"/>
  <c r="C5" i="11"/>
  <c r="B5" i="11"/>
  <c r="C4" i="11"/>
  <c r="B4" i="11"/>
  <c r="C13" i="10"/>
  <c r="B13" i="10"/>
  <c r="C12" i="10"/>
  <c r="B12" i="10"/>
  <c r="C11" i="10"/>
  <c r="B11" i="10"/>
  <c r="C10" i="10"/>
  <c r="B10" i="10"/>
  <c r="C9" i="10"/>
  <c r="B9" i="10"/>
  <c r="C8" i="10"/>
  <c r="B8" i="10"/>
  <c r="C7" i="10"/>
  <c r="B7" i="10"/>
  <c r="C6" i="10"/>
  <c r="B6" i="10"/>
  <c r="C5" i="10"/>
  <c r="B5" i="10"/>
  <c r="C4" i="10"/>
  <c r="B4" i="10"/>
  <c r="C13" i="9"/>
  <c r="B13" i="9"/>
  <c r="C12" i="9"/>
  <c r="B12" i="9"/>
  <c r="C11" i="9"/>
  <c r="B11" i="9"/>
  <c r="C10" i="9"/>
  <c r="B10" i="9"/>
  <c r="C9" i="9"/>
  <c r="B9" i="9"/>
  <c r="C8" i="9"/>
  <c r="B8" i="9"/>
  <c r="C7" i="9"/>
  <c r="B7" i="9"/>
  <c r="C6" i="9"/>
  <c r="B6" i="9"/>
  <c r="C5" i="9"/>
  <c r="B5" i="9"/>
  <c r="C4" i="9"/>
  <c r="B4" i="9"/>
  <c r="C13" i="8"/>
  <c r="B13" i="8"/>
  <c r="C12" i="8"/>
  <c r="B12" i="8"/>
  <c r="C11" i="8"/>
  <c r="B11" i="8"/>
  <c r="C10" i="8"/>
  <c r="B10" i="8"/>
  <c r="C9" i="8"/>
  <c r="B9" i="8"/>
  <c r="C8" i="8"/>
  <c r="B8" i="8"/>
  <c r="C7" i="8"/>
  <c r="B7" i="8"/>
  <c r="C6" i="8"/>
  <c r="B6" i="8"/>
  <c r="C5" i="8"/>
  <c r="B5" i="8"/>
  <c r="C4" i="8"/>
  <c r="B4" i="8"/>
  <c r="C13" i="7"/>
  <c r="B13" i="7"/>
  <c r="C12" i="7"/>
  <c r="B12" i="7"/>
  <c r="C11" i="7"/>
  <c r="B11" i="7"/>
  <c r="C10" i="7"/>
  <c r="B10" i="7"/>
  <c r="C9" i="7"/>
  <c r="B9" i="7"/>
  <c r="C8" i="7"/>
  <c r="B8" i="7"/>
  <c r="C7" i="7"/>
  <c r="B7" i="7"/>
  <c r="C6" i="7"/>
  <c r="B6" i="7"/>
  <c r="C5" i="7"/>
  <c r="B5" i="7"/>
  <c r="C4" i="7"/>
  <c r="B4" i="7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4" i="6"/>
  <c r="B4" i="6"/>
  <c r="C13" i="5"/>
  <c r="B13" i="5"/>
  <c r="C12" i="5"/>
  <c r="B12" i="5"/>
  <c r="C11" i="5"/>
  <c r="B11" i="5"/>
  <c r="C10" i="5"/>
  <c r="B10" i="5"/>
  <c r="C9" i="5"/>
  <c r="B9" i="5"/>
  <c r="C8" i="5"/>
  <c r="B8" i="5"/>
  <c r="C7" i="5"/>
  <c r="B7" i="5"/>
  <c r="C6" i="5"/>
  <c r="B6" i="5"/>
  <c r="C5" i="5"/>
  <c r="B5" i="5"/>
  <c r="C4" i="5"/>
  <c r="B4" i="5"/>
  <c r="B39" i="4"/>
  <c r="C13" i="4"/>
  <c r="B13" i="4"/>
  <c r="C12" i="4"/>
  <c r="B12" i="4"/>
  <c r="C11" i="4"/>
  <c r="B11" i="4"/>
  <c r="C10" i="4"/>
  <c r="B10" i="4"/>
  <c r="C9" i="4"/>
  <c r="B9" i="4"/>
  <c r="C8" i="4"/>
  <c r="B8" i="4"/>
  <c r="C7" i="4"/>
  <c r="B7" i="4"/>
  <c r="C6" i="4"/>
  <c r="B6" i="4"/>
  <c r="C5" i="4"/>
  <c r="B5" i="4"/>
  <c r="C4" i="4"/>
  <c r="B4" i="4"/>
  <c r="C27" i="3"/>
  <c r="B27" i="3"/>
  <c r="C17" i="3"/>
  <c r="B17" i="3"/>
  <c r="C11" i="3"/>
  <c r="B11" i="3"/>
  <c r="C9" i="3"/>
  <c r="B9" i="3"/>
  <c r="C8" i="3"/>
  <c r="B8" i="3"/>
  <c r="C7" i="3"/>
  <c r="B7" i="3"/>
  <c r="C12" i="2"/>
  <c r="B12" i="2"/>
  <c r="C11" i="2"/>
  <c r="B11" i="2"/>
  <c r="C10" i="2"/>
  <c r="B10" i="2"/>
  <c r="C9" i="2"/>
  <c r="B9" i="2"/>
  <c r="C7" i="2"/>
  <c r="B7" i="2"/>
  <c r="C6" i="2"/>
  <c r="B6" i="2"/>
  <c r="Z85" i="16" l="1"/>
  <c r="T86" i="16"/>
  <c r="AF85" i="16"/>
  <c r="L85" i="16"/>
</calcChain>
</file>

<file path=xl/sharedStrings.xml><?xml version="1.0" encoding="utf-8"?>
<sst xmlns="http://schemas.openxmlformats.org/spreadsheetml/2006/main" count="1258" uniqueCount="322">
  <si>
    <t>Anchorage Climate Statistics</t>
  </si>
  <si>
    <t>Last Updated:</t>
  </si>
  <si>
    <t>Warmest Annual Temperatures</t>
  </si>
  <si>
    <t>Coldest Annual Temperatures</t>
  </si>
  <si>
    <t>Statistic</t>
  </si>
  <si>
    <t>Value</t>
  </si>
  <si>
    <t>Date (s)</t>
  </si>
  <si>
    <t>Temperature</t>
  </si>
  <si>
    <t>Year</t>
  </si>
  <si>
    <t>Records from 2024 in Blue Bold and Highlight</t>
  </si>
  <si>
    <t>Records from 2023 in Orange Bold and Highlight</t>
  </si>
  <si>
    <t>Warmest Day On Record (By Average Temperature)</t>
  </si>
  <si>
    <t>Coldest Day On Record (By Average Temperature)</t>
  </si>
  <si>
    <t>Warmest Month (By Average Temperature)</t>
  </si>
  <si>
    <t>Coldest Month (By Average Temperature)</t>
  </si>
  <si>
    <t>Warmest High Temperature</t>
  </si>
  <si>
    <t>Coldest Low Temperature</t>
  </si>
  <si>
    <t>Warmest Low Temperature</t>
  </si>
  <si>
    <t>8/14/2019, 8/13/2019, 7/10/2005</t>
  </si>
  <si>
    <t>Coldest High Temperature</t>
  </si>
  <si>
    <t>Top 10 Maximum High Temperatures</t>
  </si>
  <si>
    <t>Top 10 Minimum Low Temperatures</t>
  </si>
  <si>
    <t>Last Date a Record High was set</t>
  </si>
  <si>
    <t>Last Date a Record Low was set</t>
  </si>
  <si>
    <t>Date</t>
  </si>
  <si>
    <t>Most 80 degree Days in a Year</t>
  </si>
  <si>
    <t>Earliest 80 degree Day</t>
  </si>
  <si>
    <t>Latest 80 degree Day</t>
  </si>
  <si>
    <t>Consecutive Days of Highs 80 degrees or more</t>
  </si>
  <si>
    <t>7/3-8/2019</t>
  </si>
  <si>
    <t>Most 75 degree Days in a Year</t>
  </si>
  <si>
    <t>Earliest 75 degree Day</t>
  </si>
  <si>
    <t>Latest 75 degree Day</t>
  </si>
  <si>
    <t>Consecutive Days of Highs 75 degrees or more</t>
  </si>
  <si>
    <t>8/6-17/2019</t>
  </si>
  <si>
    <t>Average Number of 75 degree Days in a Year</t>
  </si>
  <si>
    <t>Most 70 degree Days in a Year</t>
  </si>
  <si>
    <t>Earliest 70 degree Day</t>
  </si>
  <si>
    <t>5/8/1957, 5/8/1981</t>
  </si>
  <si>
    <t>Latest 70 degree Day</t>
  </si>
  <si>
    <t>Consecutive Days of Highs 70 degrees or more</t>
  </si>
  <si>
    <t>7/17 - 8/2/2013</t>
  </si>
  <si>
    <t>Average Number of 70 Degree Days in a Year</t>
  </si>
  <si>
    <t>Consecutive Days with a Low of 50 or more (growing season)</t>
  </si>
  <si>
    <t>6/13 - 8/30/2016</t>
  </si>
  <si>
    <t>Earliest freeze (First low of 32 or lower in the fall)</t>
  </si>
  <si>
    <t>Average first freeze in the fall</t>
  </si>
  <si>
    <t>September 24th</t>
  </si>
  <si>
    <t>Latest freeze (Latest first low of 32 or lower in the fall)</t>
  </si>
  <si>
    <t>Earliest last freeze (Last low of 32 or lower in the spring)</t>
  </si>
  <si>
    <t>Average last freeze</t>
  </si>
  <si>
    <t>May 7th</t>
  </si>
  <si>
    <t>Latest last freeze</t>
  </si>
  <si>
    <t>Most 0 degree Days in a Year (min temp)</t>
  </si>
  <si>
    <t>Snow Season 1955-1956</t>
  </si>
  <si>
    <t>Average 0 degree Days per Year</t>
  </si>
  <si>
    <t>Last Year Anchorage reached/exceeded annual average</t>
  </si>
  <si>
    <t>Snow Season 2011-2012</t>
  </si>
  <si>
    <t>Earliest 0 degree Day</t>
  </si>
  <si>
    <t>Averages (Start of Season/End of Season)</t>
  </si>
  <si>
    <t>November 245h</t>
  </si>
  <si>
    <t>February 27th</t>
  </si>
  <si>
    <t>Latest 0 degree Day</t>
  </si>
  <si>
    <t>Consecutive Days with a Low Temperature of -25 or Below</t>
  </si>
  <si>
    <t>12/24-29/1961</t>
  </si>
  <si>
    <t>Consecutive Days with a Low Temperature Below 0</t>
  </si>
  <si>
    <t>12/7/1980-12/29/1980</t>
  </si>
  <si>
    <t>Consecutive Days with a High Temperature Below 0</t>
  </si>
  <si>
    <t>1/17-24/1971</t>
  </si>
  <si>
    <t>Consecutive Days with a Low Temperature 32 or Below</t>
  </si>
  <si>
    <t>10/7/1955- 4/22/1956</t>
  </si>
  <si>
    <t>Consecutive Days with a Low Temperature Above 32</t>
  </si>
  <si>
    <t>4/27-10/12/1979</t>
  </si>
  <si>
    <t>Consecutive Months Above Average (through May 2024)</t>
  </si>
  <si>
    <t>Consecutive Months Below Average</t>
  </si>
  <si>
    <t>Last Month With An Above Average Monthly Temperature</t>
  </si>
  <si>
    <t>Last Month With A Below Average Monthly Temperature</t>
  </si>
  <si>
    <t>Maximum Seasonal Heating Degree Days</t>
  </si>
  <si>
    <t>7/1/1955- 6/30/1956</t>
  </si>
  <si>
    <t>Minimum Seasonal Heating Degree Days</t>
  </si>
  <si>
    <t>7/1/2018- 6/30/2019</t>
  </si>
  <si>
    <t>Maximum Calendar Year Cooling Degree Days</t>
  </si>
  <si>
    <t>Minimum Calendar Year Cooling Degree Days</t>
  </si>
  <si>
    <t>&amp; Others</t>
  </si>
  <si>
    <t>Highest Annual Precipitation</t>
  </si>
  <si>
    <t>Lowest Annual Precipitation</t>
  </si>
  <si>
    <t>Precipitation (in)</t>
  </si>
  <si>
    <t>Precipitation</t>
  </si>
  <si>
    <t>Wettest Day</t>
  </si>
  <si>
    <t>Wettest Month</t>
  </si>
  <si>
    <t>Wettest Year</t>
  </si>
  <si>
    <t>Driest Month</t>
  </si>
  <si>
    <t>Driest Year</t>
  </si>
  <si>
    <t>Consecutive Days with Measurable Precipitation</t>
  </si>
  <si>
    <t>Consecutive Days without Any Recorded Precipitation</t>
  </si>
  <si>
    <t>Consecutive Days with Wetting Precipitation (0.10" or more)</t>
  </si>
  <si>
    <t>9/8-15/1990</t>
  </si>
  <si>
    <t>Highest Monthly Precipitation</t>
  </si>
  <si>
    <t>Lowest Monthly Precipitation</t>
  </si>
  <si>
    <t>Month</t>
  </si>
  <si>
    <t>T</t>
  </si>
  <si>
    <t>Highest Daily Precipitation</t>
  </si>
  <si>
    <t>Consecutive Days of Measurable Precipitation</t>
  </si>
  <si>
    <t>Consecutive Days Without Any Recorded Precipitation</t>
  </si>
  <si>
    <t>Number of Days</t>
  </si>
  <si>
    <t>Dates</t>
  </si>
  <si>
    <t>9/12-28/1979</t>
  </si>
  <si>
    <t>3/7-4/12/1997</t>
  </si>
  <si>
    <t>9/5-17/2023</t>
  </si>
  <si>
    <t>4/16-5/22/1978</t>
  </si>
  <si>
    <t>9/3-15/1991</t>
  </si>
  <si>
    <t>3/18-4/22/1995</t>
  </si>
  <si>
    <t>7/9-21/1981</t>
  </si>
  <si>
    <t>2/28-4/3/1983</t>
  </si>
  <si>
    <t>8/25-9/6/1953</t>
  </si>
  <si>
    <t>3/31-5/4/1969</t>
  </si>
  <si>
    <t>8/11-22/2022</t>
  </si>
  <si>
    <t>4/8-5/12/1954</t>
  </si>
  <si>
    <t>9/9-20/2014</t>
  </si>
  <si>
    <t>3/24-4/25/1993</t>
  </si>
  <si>
    <t>9/3-14/2008</t>
  </si>
  <si>
    <t>4/24-5/26/1955</t>
  </si>
  <si>
    <t>8/4-15/1986</t>
  </si>
  <si>
    <t>4/18-5/19-1996</t>
  </si>
  <si>
    <t>8/4-15/1985</t>
  </si>
  <si>
    <t>5/12-6/12/1979</t>
  </si>
  <si>
    <t>Highest Annual Snowfall By Snow Season</t>
  </si>
  <si>
    <t>Lowest Annual Snowfall By Snow Season</t>
  </si>
  <si>
    <t>Snowfall (in)</t>
  </si>
  <si>
    <t>Years</t>
  </si>
  <si>
    <t>2011-2012</t>
  </si>
  <si>
    <t>2014-2015</t>
  </si>
  <si>
    <t>2023-2024</t>
  </si>
  <si>
    <t>1957-1958</t>
  </si>
  <si>
    <t>Snowfall</t>
  </si>
  <si>
    <t>1954-1955</t>
  </si>
  <si>
    <t>1980-1981</t>
  </si>
  <si>
    <t>Value (in)</t>
  </si>
  <si>
    <t>1955-1956</t>
  </si>
  <si>
    <t>2002-2003</t>
  </si>
  <si>
    <t xml:space="preserve">Day with the most Snowfall </t>
  </si>
  <si>
    <t>1994-1995</t>
  </si>
  <si>
    <t>2015-2016</t>
  </si>
  <si>
    <t>Snowiest Snow Season (Total Snowfall)</t>
  </si>
  <si>
    <t>2003-2004</t>
  </si>
  <si>
    <t>1960-1961</t>
  </si>
  <si>
    <t>Least Snowy Snow Season (Total Snowfall)</t>
  </si>
  <si>
    <t>2007-2008</t>
  </si>
  <si>
    <t>1986-1987</t>
  </si>
  <si>
    <t>Snowiest Month (Avg for the month)</t>
  </si>
  <si>
    <t>December</t>
  </si>
  <si>
    <t>2022-2023</t>
  </si>
  <si>
    <t>1969-1970</t>
  </si>
  <si>
    <t>Snowiest Month (On record)</t>
  </si>
  <si>
    <t>1989-1990</t>
  </si>
  <si>
    <t>1985-1986</t>
  </si>
  <si>
    <t>Snowiest 2 day period (frequently storms span 2 days)</t>
  </si>
  <si>
    <t>29.0"</t>
  </si>
  <si>
    <t>12/29/1955 end</t>
  </si>
  <si>
    <t>1991-1992</t>
  </si>
  <si>
    <t>1981-1982</t>
  </si>
  <si>
    <t>Earliest Measurable Snow</t>
  </si>
  <si>
    <t>0.1"</t>
  </si>
  <si>
    <t>Average Earliest Measurable Snow</t>
  </si>
  <si>
    <t>Highest Monthly Snowfall</t>
  </si>
  <si>
    <t>Lowest Monthly Snowfall (Nov-Mar)</t>
  </si>
  <si>
    <t>Latest Measurable Snow</t>
  </si>
  <si>
    <t>0.2"</t>
  </si>
  <si>
    <t>Average Latest Measurable Snow</t>
  </si>
  <si>
    <t>Consecutive Days with Measurable Snowfall</t>
  </si>
  <si>
    <t>Earliest Date of the first inch snowfall</t>
  </si>
  <si>
    <t>Latest Date of the first inch snowfall</t>
  </si>
  <si>
    <t>Average Date of the first inch snowfall</t>
  </si>
  <si>
    <t>Average Date of the last inch snowfall</t>
  </si>
  <si>
    <t>Earliest Date of the last inch snowfall</t>
  </si>
  <si>
    <t>Latest Date of the last inch snowfall</t>
  </si>
  <si>
    <t>Deepest Snow Depth (for a single day)</t>
  </si>
  <si>
    <t>12/31/1955-1/1/1956</t>
  </si>
  <si>
    <t xml:space="preserve">Deepest Average Monthly Snow Depth </t>
  </si>
  <si>
    <t>Highest Daily Snowfall</t>
  </si>
  <si>
    <t>Day with the deepest average snow depth</t>
  </si>
  <si>
    <t>February 29th</t>
  </si>
  <si>
    <t>Day with the deepest average snow depth (other than 2/29)</t>
  </si>
  <si>
    <t>February 19th</t>
  </si>
  <si>
    <t>Average 1st day with snow depth of 1"+</t>
  </si>
  <si>
    <t>October 22nd</t>
  </si>
  <si>
    <t>Average last day with snow depth of 1"+</t>
  </si>
  <si>
    <t>April 17th</t>
  </si>
  <si>
    <t>Consecutive Days of Measurable Snowfall</t>
  </si>
  <si>
    <t>Consecutive Days of Snowfall 1 inch &amp; Greater</t>
  </si>
  <si>
    <t>12/11-21/2018</t>
  </si>
  <si>
    <t>11/26-12/3/1987</t>
  </si>
  <si>
    <t>12/4-12/1991</t>
  </si>
  <si>
    <t>2/17-23/1968</t>
  </si>
  <si>
    <t>11/26-12/4/1987</t>
  </si>
  <si>
    <t>1/27-2/1/2000</t>
  </si>
  <si>
    <t>2/16-24/1968</t>
  </si>
  <si>
    <t>12/11-15/2022</t>
  </si>
  <si>
    <t>3/31-4/8/1956</t>
  </si>
  <si>
    <t>11/9-13/2011</t>
  </si>
  <si>
    <t>12/17-24/2003</t>
  </si>
  <si>
    <t>12/19-23/2003</t>
  </si>
  <si>
    <t>3/13-20/1976</t>
  </si>
  <si>
    <t>3/15-19/1979</t>
  </si>
  <si>
    <t>12/10-17/1975</t>
  </si>
  <si>
    <t>2/4-8/1978</t>
  </si>
  <si>
    <t>2/18-25/1975</t>
  </si>
  <si>
    <t>3/15-19/1976</t>
  </si>
  <si>
    <t>10/6-13/1965</t>
  </si>
  <si>
    <t>1/2-6/1955</t>
  </si>
  <si>
    <t>Highest Monthly Average Snow Depth</t>
  </si>
  <si>
    <t>Lowest Monthly Average Snow Depth (Nov-Mar)</t>
  </si>
  <si>
    <t>Snow Depth (in)</t>
  </si>
  <si>
    <t>Highest Daily Snow Depth</t>
  </si>
  <si>
    <t>Date(s)</t>
  </si>
  <si>
    <t>...January Climate Records for Anchorage Ted Stevens International Airport Alaska...</t>
  </si>
  <si>
    <t>Most Recent Date</t>
  </si>
  <si>
    <t>Warmest Day (By high temp)</t>
  </si>
  <si>
    <t>Coldest Day (By low temp)</t>
  </si>
  <si>
    <t>Warmest Month (avg. temp)</t>
  </si>
  <si>
    <t>Coldest Month (avg. temp)</t>
  </si>
  <si>
    <t xml:space="preserve">                                            </t>
  </si>
  <si>
    <t>Most Precipitation (sum)</t>
  </si>
  <si>
    <t>Least Precipitation (sum)</t>
  </si>
  <si>
    <t>Snowiest Day</t>
  </si>
  <si>
    <t>Snowiest Month (snowfall)</t>
  </si>
  <si>
    <t>Least Snowfall - Month</t>
  </si>
  <si>
    <t>Max Snow Depth (in) - Daily</t>
  </si>
  <si>
    <t>Avg. Snow Depth (in) - Month</t>
  </si>
  <si>
    <t>Wettest</t>
  </si>
  <si>
    <t>Driest</t>
  </si>
  <si>
    <t>Amount (in)</t>
  </si>
  <si>
    <t>Snowiest</t>
  </si>
  <si>
    <t>Least Snowy</t>
  </si>
  <si>
    <t>Highest Daily Temperatures</t>
  </si>
  <si>
    <t>Lowest Daily Temperatures</t>
  </si>
  <si>
    <t>Highest Monthly Average Temperatures</t>
  </si>
  <si>
    <t>Lowest Monthly Average Temperatures</t>
  </si>
  <si>
    <t>Highest Monthly Average Snow Depth (in)</t>
  </si>
  <si>
    <t>Lowest Monthly Average Snow Depth (in)</t>
  </si>
  <si>
    <t>Highest Daily Snow Depth (in)</t>
  </si>
  <si>
    <t>Depth (in)</t>
  </si>
  <si>
    <t>...February Climate Records for Anchorage Ted Stevens International Airport Alaska...</t>
  </si>
  <si>
    <t>...March Climate Records for Anchorage Ted Stevens International Airport Alaska...</t>
  </si>
  <si>
    <t>Lowest Month Average Snow Depth (in)ly</t>
  </si>
  <si>
    <t>...April Climate Records for Anchorage Ted Stevens International Airport Alaska...</t>
  </si>
  <si>
    <t>...May Climate Records for Anchorage Ted Stevens International Airport Alaska...</t>
  </si>
  <si>
    <t>Many</t>
  </si>
  <si>
    <t>...June Climate Records for Anchorage Ted Stevens International Airport Alaska...</t>
  </si>
  <si>
    <t>All</t>
  </si>
  <si>
    <t xml:space="preserve">  </t>
  </si>
  <si>
    <t>...July Climate Records for Anchorage Ted Stevens International Airport Alaska...</t>
  </si>
  <si>
    <t>...August Climate Records for Anchorage Ted Stevens International Airport Alaska...</t>
  </si>
  <si>
    <t>...September Climate Records for Anchorage Ted Stevens International Airport Alaska...</t>
  </si>
  <si>
    <t>...October Climate Records for Anchorage Ted Stevens International Airport Alaska...</t>
  </si>
  <si>
    <t>...November Climate Records for Anchorage Ted Stevens International Airport Alaska...</t>
  </si>
  <si>
    <t>...December Climate Records for Anchorage Ted Stevens International Airport Alaska...</t>
  </si>
  <si>
    <t>MLK Day</t>
  </si>
  <si>
    <t>Washington's Birthday</t>
  </si>
  <si>
    <t>Memorial Day</t>
  </si>
  <si>
    <t>Labor Day</t>
  </si>
  <si>
    <t>Columbus Day</t>
  </si>
  <si>
    <t>Thanksgiving</t>
  </si>
  <si>
    <t>Election Day</t>
  </si>
  <si>
    <t>Third Monday of January</t>
  </si>
  <si>
    <t>Didn't exist until 1986</t>
  </si>
  <si>
    <t>Third Monday of February</t>
  </si>
  <si>
    <t>a.k.a. Presidents' Day</t>
  </si>
  <si>
    <t>Pre-1971- Washington's Birthday was on 2/22 every year</t>
  </si>
  <si>
    <t>Last Monday of May</t>
  </si>
  <si>
    <t>Not a Federal Holiday until 1971</t>
  </si>
  <si>
    <t>First Monday of September</t>
  </si>
  <si>
    <t>Second Monday of October</t>
  </si>
  <si>
    <t>Pre-1970- Columbus Day was on 10/12 every year.</t>
  </si>
  <si>
    <t>Fourth Thursday of November</t>
  </si>
  <si>
    <t>First Tuesday After November 1- Every 4 Years</t>
  </si>
  <si>
    <t>High</t>
  </si>
  <si>
    <t>Low</t>
  </si>
  <si>
    <t>Average</t>
  </si>
  <si>
    <t>Precip</t>
  </si>
  <si>
    <t>Snow</t>
  </si>
  <si>
    <t>Snow Depth</t>
  </si>
  <si>
    <t>M</t>
  </si>
  <si>
    <t>Holiday Statistics</t>
  </si>
  <si>
    <t>Most Recent Year</t>
  </si>
  <si>
    <t>New Year's Day</t>
  </si>
  <si>
    <t>Normal High</t>
  </si>
  <si>
    <t>Normal Low</t>
  </si>
  <si>
    <t>Warmest (High Temperature Record)</t>
  </si>
  <si>
    <t>Warmest (Average Temperature)</t>
  </si>
  <si>
    <t>Coldest (Low Temperature Record)</t>
  </si>
  <si>
    <t>Coldest (Average Temperature)</t>
  </si>
  <si>
    <t>Wettest (Record)</t>
  </si>
  <si>
    <t>Normal Precipitation</t>
  </si>
  <si>
    <t>Snowiest (Record)</t>
  </si>
  <si>
    <t>Normal Snow</t>
  </si>
  <si>
    <t>Greatest Snow Depth</t>
  </si>
  <si>
    <t>Average Snow Depth</t>
  </si>
  <si>
    <t>Martin Luther King Jr. Day</t>
  </si>
  <si>
    <t>3rd Monday of January</t>
  </si>
  <si>
    <t>Average High</t>
  </si>
  <si>
    <t>Average Low</t>
  </si>
  <si>
    <t>2008, 2001</t>
  </si>
  <si>
    <t>1996, 1989</t>
  </si>
  <si>
    <t>Average Precipitation</t>
  </si>
  <si>
    <t>Average Snow</t>
  </si>
  <si>
    <t>Washington's Birthday/      Presidents' Day</t>
  </si>
  <si>
    <t>3rd Monday of February</t>
  </si>
  <si>
    <t>1977, 1964</t>
  </si>
  <si>
    <t>2022, 1979</t>
  </si>
  <si>
    <t>2022, 1993, 1979</t>
  </si>
  <si>
    <t>Independence Day</t>
  </si>
  <si>
    <t>1993, 1976</t>
  </si>
  <si>
    <t>1st Monday of September</t>
  </si>
  <si>
    <t>2nd Monday of October</t>
  </si>
  <si>
    <t>1992, 1961</t>
  </si>
  <si>
    <t>Halloween</t>
  </si>
  <si>
    <t>Veterans Day</t>
  </si>
  <si>
    <t>Thanksgiving Day</t>
  </si>
  <si>
    <t>4th Thursday of November</t>
  </si>
  <si>
    <t>Christmas Day</t>
  </si>
  <si>
    <t>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</si>
</sst>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mmmm\ yyyy"/>
    <numFmt numFmtId="166" formatCode="m/yyyy"/>
    <numFmt numFmtId="167" formatCode="mmmm\ d\,\ yyyy"/>
    <numFmt numFmtId="168" formatCode="mmm\ yyyy"/>
    <numFmt numFmtId="169" formatCode="mmmm\ d"/>
    <numFmt numFmtId="170" formatCode="mm/dd/yyyy"/>
    <numFmt numFmtId="171" formatCode="0.000"/>
  </numFmts>
  <fonts count="17" x14ac:knownFonts="1">
    <font>
      <sz val="10"/>
      <color rgb="FF000000"/>
      <name val="Arial"/>
      <scheme val="minor"/>
    </font>
    <font>
      <b/>
      <sz val="12"/>
      <color theme="1"/>
      <name val="Arial"/>
    </font>
    <font>
      <b/>
      <sz val="10"/>
      <color theme="1"/>
      <name val="Arial"/>
    </font>
    <font>
      <sz val="10"/>
      <color theme="1"/>
      <name val="Arial"/>
    </font>
    <font>
      <b/>
      <sz val="10"/>
      <color rgb="FFFFFF00"/>
      <name val="Arial"/>
    </font>
    <font>
      <sz val="10"/>
      <name val="Arial"/>
    </font>
    <font>
      <b/>
      <sz val="18"/>
      <color theme="1"/>
      <name val="Arial"/>
    </font>
    <font>
      <sz val="10"/>
      <color rgb="FF000000"/>
      <name val="Arial"/>
    </font>
    <font>
      <b/>
      <sz val="10"/>
      <color rgb="FFF9CB9C"/>
      <name val="Arial"/>
    </font>
    <font>
      <sz val="10"/>
      <color rgb="FFF9CB9C"/>
      <name val="Arial"/>
    </font>
    <font>
      <sz val="10"/>
      <color theme="1"/>
      <name val="Arial"/>
      <scheme val="minor"/>
    </font>
    <font>
      <b/>
      <sz val="10"/>
      <color rgb="FFF9CB9C"/>
      <name val="Arial"/>
      <scheme val="minor"/>
    </font>
    <font>
      <b/>
      <sz val="10"/>
      <color rgb="FF000000"/>
      <name val="Arial"/>
      <scheme val="minor"/>
    </font>
    <font>
      <b/>
      <sz val="10"/>
      <color rgb="FFFFE599"/>
      <name val="Arial"/>
    </font>
    <font>
      <b/>
      <sz val="10"/>
      <color rgb="FF000000"/>
      <name val="Arial"/>
    </font>
    <font>
      <b/>
      <sz val="10"/>
      <color theme="1"/>
      <name val="Arial"/>
      <scheme val="minor"/>
    </font>
    <font>
      <b/>
      <sz val="24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0000FF"/>
        <bgColor rgb="FF0000FF"/>
      </patternFill>
    </fill>
    <fill>
      <patternFill patternType="solid">
        <fgColor rgb="FFFFFFFF"/>
        <bgColor rgb="FFFFFFFF"/>
      </patternFill>
    </fill>
    <fill>
      <patternFill patternType="solid">
        <fgColor rgb="FFFF9900"/>
        <bgColor rgb="FFFF9900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121">
    <xf numFmtId="0" fontId="0" fillId="0" borderId="0" xfId="0" applyFont="1" applyAlignment="1"/>
    <xf numFmtId="0" fontId="1" fillId="0" borderId="0" xfId="0" applyFont="1" applyAlignment="1">
      <alignment horizontal="center"/>
    </xf>
    <xf numFmtId="14" fontId="1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1" xfId="0" applyFont="1" applyFill="1" applyBorder="1"/>
    <xf numFmtId="0" fontId="2" fillId="0" borderId="0" xfId="0" applyFont="1"/>
    <xf numFmtId="0" fontId="3" fillId="0" borderId="0" xfId="0" applyFont="1" applyAlignment="1">
      <alignment horizontal="center"/>
    </xf>
    <xf numFmtId="0" fontId="2" fillId="4" borderId="1" xfId="0" applyFont="1" applyFill="1" applyBorder="1"/>
    <xf numFmtId="164" fontId="3" fillId="4" borderId="1" xfId="0" applyNumberFormat="1" applyFont="1" applyFill="1" applyBorder="1"/>
    <xf numFmtId="0" fontId="3" fillId="4" borderId="1" xfId="0" applyFont="1" applyFill="1" applyBorder="1"/>
    <xf numFmtId="0" fontId="3" fillId="0" borderId="0" xfId="0" applyFont="1"/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64" fontId="3" fillId="0" borderId="0" xfId="0" applyNumberFormat="1" applyFont="1"/>
    <xf numFmtId="14" fontId="3" fillId="0" borderId="0" xfId="0" applyNumberFormat="1" applyFont="1" applyAlignment="1">
      <alignment horizontal="right"/>
    </xf>
    <xf numFmtId="165" fontId="3" fillId="0" borderId="1" xfId="0" applyNumberFormat="1" applyFont="1" applyBorder="1" applyAlignment="1">
      <alignment horizontal="right"/>
    </xf>
    <xf numFmtId="165" fontId="3" fillId="0" borderId="0" xfId="0" applyNumberFormat="1" applyFont="1" applyAlignment="1">
      <alignment horizontal="right"/>
    </xf>
    <xf numFmtId="0" fontId="3" fillId="0" borderId="0" xfId="0" applyFont="1" applyAlignment="1"/>
    <xf numFmtId="164" fontId="3" fillId="0" borderId="0" xfId="0" applyNumberFormat="1" applyFont="1" applyAlignment="1"/>
    <xf numFmtId="0" fontId="3" fillId="0" borderId="0" xfId="0" applyFont="1" applyAlignment="1">
      <alignment horizontal="right"/>
    </xf>
    <xf numFmtId="14" fontId="3" fillId="0" borderId="0" xfId="0" applyNumberFormat="1" applyFont="1" applyAlignment="1">
      <alignment horizontal="right"/>
    </xf>
    <xf numFmtId="0" fontId="3" fillId="0" borderId="1" xfId="0" applyFont="1" applyBorder="1" applyAlignment="1">
      <alignment horizontal="right"/>
    </xf>
    <xf numFmtId="14" fontId="3" fillId="0" borderId="1" xfId="0" applyNumberFormat="1" applyFont="1" applyBorder="1" applyAlignment="1">
      <alignment horizontal="right"/>
    </xf>
    <xf numFmtId="14" fontId="3" fillId="4" borderId="1" xfId="0" applyNumberFormat="1" applyFont="1" applyFill="1" applyBorder="1"/>
    <xf numFmtId="14" fontId="3" fillId="0" borderId="0" xfId="0" applyNumberFormat="1" applyFont="1"/>
    <xf numFmtId="14" fontId="3" fillId="0" borderId="1" xfId="0" applyNumberFormat="1" applyFont="1" applyBorder="1"/>
    <xf numFmtId="0" fontId="3" fillId="0" borderId="1" xfId="0" applyFont="1" applyBorder="1"/>
    <xf numFmtId="165" fontId="3" fillId="0" borderId="0" xfId="0" applyNumberFormat="1" applyFont="1"/>
    <xf numFmtId="165" fontId="3" fillId="0" borderId="0" xfId="0" applyNumberFormat="1" applyFont="1" applyAlignment="1">
      <alignment horizontal="right"/>
    </xf>
    <xf numFmtId="166" fontId="3" fillId="0" borderId="0" xfId="0" applyNumberFormat="1" applyFont="1" applyAlignment="1">
      <alignment horizontal="right"/>
    </xf>
    <xf numFmtId="167" fontId="3" fillId="0" borderId="0" xfId="0" applyNumberFormat="1" applyFont="1" applyAlignment="1">
      <alignment horizontal="right"/>
    </xf>
    <xf numFmtId="168" fontId="3" fillId="0" borderId="0" xfId="0" applyNumberFormat="1" applyFont="1" applyAlignment="1">
      <alignment horizontal="right"/>
    </xf>
    <xf numFmtId="169" fontId="3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4" borderId="1" xfId="0" applyFont="1" applyFill="1" applyBorder="1" applyAlignment="1">
      <alignment horizontal="center"/>
    </xf>
    <xf numFmtId="14" fontId="1" fillId="0" borderId="0" xfId="0" applyNumberFormat="1" applyFont="1" applyAlignment="1">
      <alignment horizontal="center"/>
    </xf>
    <xf numFmtId="2" fontId="3" fillId="0" borderId="0" xfId="0" applyNumberFormat="1" applyFont="1" applyAlignment="1"/>
    <xf numFmtId="2" fontId="3" fillId="0" borderId="0" xfId="0" applyNumberFormat="1" applyFont="1"/>
    <xf numFmtId="2" fontId="2" fillId="5" borderId="0" xfId="0" applyNumberFormat="1" applyFont="1" applyFill="1" applyAlignment="1"/>
    <xf numFmtId="0" fontId="2" fillId="5" borderId="0" xfId="0" applyFont="1" applyFill="1" applyAlignment="1"/>
    <xf numFmtId="2" fontId="3" fillId="0" borderId="0" xfId="0" applyNumberFormat="1" applyFont="1" applyAlignment="1">
      <alignment horizontal="right"/>
    </xf>
    <xf numFmtId="2" fontId="3" fillId="0" borderId="0" xfId="0" applyNumberFormat="1" applyFont="1" applyAlignment="1">
      <alignment horizontal="right"/>
    </xf>
    <xf numFmtId="1" fontId="3" fillId="0" borderId="0" xfId="0" applyNumberFormat="1" applyFont="1" applyAlignment="1">
      <alignment horizontal="right"/>
    </xf>
    <xf numFmtId="165" fontId="3" fillId="0" borderId="0" xfId="0" applyNumberFormat="1" applyFont="1" applyAlignment="1"/>
    <xf numFmtId="0" fontId="2" fillId="0" borderId="0" xfId="0" applyFont="1" applyAlignment="1">
      <alignment horizontal="right"/>
    </xf>
    <xf numFmtId="1" fontId="3" fillId="0" borderId="0" xfId="0" applyNumberFormat="1" applyFont="1"/>
    <xf numFmtId="1" fontId="2" fillId="5" borderId="0" xfId="0" applyNumberFormat="1" applyFont="1" applyFill="1"/>
    <xf numFmtId="0" fontId="2" fillId="5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164" fontId="8" fillId="3" borderId="0" xfId="0" applyNumberFormat="1" applyFont="1" applyFill="1" applyAlignment="1"/>
    <xf numFmtId="0" fontId="8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right"/>
    </xf>
    <xf numFmtId="164" fontId="2" fillId="5" borderId="0" xfId="0" applyNumberFormat="1" applyFont="1" applyFill="1" applyAlignment="1"/>
    <xf numFmtId="169" fontId="3" fillId="0" borderId="0" xfId="0" applyNumberFormat="1" applyFont="1" applyAlignment="1">
      <alignment horizontal="right"/>
    </xf>
    <xf numFmtId="164" fontId="3" fillId="4" borderId="1" xfId="0" applyNumberFormat="1" applyFont="1" applyFill="1" applyBorder="1" applyAlignment="1">
      <alignment horizontal="right"/>
    </xf>
    <xf numFmtId="165" fontId="3" fillId="4" borderId="1" xfId="0" applyNumberFormat="1" applyFont="1" applyFill="1" applyBorder="1"/>
    <xf numFmtId="165" fontId="2" fillId="5" borderId="0" xfId="0" applyNumberFormat="1" applyFont="1" applyFill="1" applyAlignment="1"/>
    <xf numFmtId="164" fontId="3" fillId="0" borderId="0" xfId="0" applyNumberFormat="1" applyFont="1" applyAlignment="1">
      <alignment horizontal="right"/>
    </xf>
    <xf numFmtId="1" fontId="3" fillId="0" borderId="0" xfId="0" applyNumberFormat="1" applyFont="1" applyAlignment="1"/>
    <xf numFmtId="165" fontId="3" fillId="0" borderId="0" xfId="0" applyNumberFormat="1" applyFont="1" applyAlignment="1">
      <alignment horizontal="center"/>
    </xf>
    <xf numFmtId="164" fontId="9" fillId="3" borderId="0" xfId="0" applyNumberFormat="1" applyFont="1" applyFill="1" applyAlignment="1"/>
    <xf numFmtId="165" fontId="9" fillId="3" borderId="0" xfId="0" applyNumberFormat="1" applyFont="1" applyFill="1" applyAlignment="1">
      <alignment horizontal="center"/>
    </xf>
    <xf numFmtId="165" fontId="2" fillId="5" borderId="0" xfId="0" applyNumberFormat="1" applyFont="1" applyFill="1" applyAlignment="1">
      <alignment horizontal="center"/>
    </xf>
    <xf numFmtId="14" fontId="3" fillId="0" borderId="0" xfId="0" applyNumberFormat="1" applyFont="1" applyAlignment="1">
      <alignment horizontal="center"/>
    </xf>
    <xf numFmtId="164" fontId="8" fillId="3" borderId="0" xfId="0" applyNumberFormat="1" applyFont="1" applyFill="1"/>
    <xf numFmtId="14" fontId="8" fillId="3" borderId="0" xfId="0" applyNumberFormat="1" applyFont="1" applyFill="1" applyAlignment="1">
      <alignment horizontal="center"/>
    </xf>
    <xf numFmtId="0" fontId="2" fillId="0" borderId="0" xfId="0" applyFont="1" applyAlignment="1"/>
    <xf numFmtId="0" fontId="10" fillId="0" borderId="0" xfId="0" applyFont="1" applyAlignment="1"/>
    <xf numFmtId="0" fontId="2" fillId="2" borderId="1" xfId="0" applyFont="1" applyFill="1" applyBorder="1"/>
    <xf numFmtId="0" fontId="8" fillId="3" borderId="0" xfId="0" applyFont="1" applyFill="1" applyAlignment="1"/>
    <xf numFmtId="164" fontId="3" fillId="0" borderId="1" xfId="0" applyNumberFormat="1" applyFont="1" applyBorder="1"/>
    <xf numFmtId="0" fontId="10" fillId="0" borderId="0" xfId="0" applyFont="1"/>
    <xf numFmtId="14" fontId="8" fillId="3" borderId="0" xfId="0" applyNumberFormat="1" applyFont="1" applyFill="1" applyAlignment="1"/>
    <xf numFmtId="2" fontId="8" fillId="3" borderId="0" xfId="0" applyNumberFormat="1" applyFont="1" applyFill="1" applyAlignment="1"/>
    <xf numFmtId="0" fontId="11" fillId="3" borderId="0" xfId="0" applyFont="1" applyFill="1" applyAlignment="1"/>
    <xf numFmtId="0" fontId="12" fillId="5" borderId="0" xfId="0" applyFont="1" applyFill="1" applyAlignment="1"/>
    <xf numFmtId="0" fontId="13" fillId="3" borderId="0" xfId="0" applyFont="1" applyFill="1" applyAlignment="1">
      <alignment horizontal="right"/>
    </xf>
    <xf numFmtId="0" fontId="14" fillId="5" borderId="1" xfId="0" applyFont="1" applyFill="1" applyBorder="1" applyAlignment="1"/>
    <xf numFmtId="0" fontId="7" fillId="4" borderId="1" xfId="0" applyFont="1" applyFill="1" applyBorder="1"/>
    <xf numFmtId="0" fontId="15" fillId="5" borderId="0" xfId="0" applyFont="1" applyFill="1" applyAlignment="1"/>
    <xf numFmtId="164" fontId="10" fillId="0" borderId="0" xfId="0" applyNumberFormat="1" applyFont="1" applyAlignment="1"/>
    <xf numFmtId="0" fontId="3" fillId="4" borderId="1" xfId="0" applyFont="1" applyFill="1" applyBorder="1" applyAlignment="1">
      <alignment horizontal="right"/>
    </xf>
    <xf numFmtId="2" fontId="3" fillId="4" borderId="1" xfId="0" applyNumberFormat="1" applyFont="1" applyFill="1" applyBorder="1"/>
    <xf numFmtId="164" fontId="11" fillId="3" borderId="0" xfId="0" applyNumberFormat="1" applyFont="1" applyFill="1" applyAlignment="1"/>
    <xf numFmtId="0" fontId="2" fillId="0" borderId="0" xfId="0" applyFont="1" applyAlignment="1">
      <alignment horizontal="left"/>
    </xf>
    <xf numFmtId="0" fontId="8" fillId="3" borderId="0" xfId="0" applyFont="1" applyFill="1"/>
    <xf numFmtId="2" fontId="2" fillId="5" borderId="1" xfId="0" applyNumberFormat="1" applyFont="1" applyFill="1" applyBorder="1" applyAlignment="1"/>
    <xf numFmtId="14" fontId="2" fillId="5" borderId="1" xfId="0" applyNumberFormat="1" applyFont="1" applyFill="1" applyBorder="1" applyAlignment="1"/>
    <xf numFmtId="164" fontId="15" fillId="5" borderId="0" xfId="0" applyNumberFormat="1" applyFont="1" applyFill="1" applyAlignment="1"/>
    <xf numFmtId="0" fontId="10" fillId="0" borderId="0" xfId="0" applyFont="1" applyAlignment="1">
      <alignment horizontal="right"/>
    </xf>
    <xf numFmtId="14" fontId="7" fillId="4" borderId="1" xfId="0" applyNumberFormat="1" applyFont="1" applyFill="1" applyBorder="1"/>
    <xf numFmtId="14" fontId="3" fillId="4" borderId="1" xfId="0" applyNumberFormat="1" applyFont="1" applyFill="1" applyBorder="1" applyAlignment="1">
      <alignment horizontal="right"/>
    </xf>
    <xf numFmtId="14" fontId="3" fillId="0" borderId="0" xfId="0" applyNumberFormat="1" applyFont="1" applyAlignment="1"/>
    <xf numFmtId="2" fontId="3" fillId="4" borderId="1" xfId="0" applyNumberFormat="1" applyFont="1" applyFill="1" applyBorder="1" applyAlignment="1">
      <alignment horizontal="right"/>
    </xf>
    <xf numFmtId="0" fontId="2" fillId="5" borderId="1" xfId="0" applyFont="1" applyFill="1" applyBorder="1"/>
    <xf numFmtId="0" fontId="2" fillId="5" borderId="1" xfId="0" applyFont="1" applyFill="1" applyBorder="1" applyAlignment="1"/>
    <xf numFmtId="2" fontId="2" fillId="5" borderId="0" xfId="0" applyNumberFormat="1" applyFont="1" applyFill="1" applyAlignment="1">
      <alignment horizontal="right"/>
    </xf>
    <xf numFmtId="0" fontId="2" fillId="5" borderId="0" xfId="0" applyFont="1" applyFill="1" applyAlignment="1">
      <alignment horizontal="right"/>
    </xf>
    <xf numFmtId="164" fontId="2" fillId="5" borderId="0" xfId="0" applyNumberFormat="1" applyFont="1" applyFill="1" applyAlignment="1">
      <alignment horizontal="right"/>
    </xf>
    <xf numFmtId="14" fontId="2" fillId="5" borderId="0" xfId="0" applyNumberFormat="1" applyFont="1" applyFill="1" applyAlignment="1"/>
    <xf numFmtId="170" fontId="3" fillId="4" borderId="1" xfId="0" applyNumberFormat="1" applyFont="1" applyFill="1" applyBorder="1"/>
    <xf numFmtId="0" fontId="16" fillId="0" borderId="0" xfId="0" applyFont="1"/>
    <xf numFmtId="0" fontId="16" fillId="2" borderId="1" xfId="0" applyFont="1" applyFill="1" applyBorder="1"/>
    <xf numFmtId="170" fontId="3" fillId="0" borderId="0" xfId="0" applyNumberFormat="1" applyFont="1"/>
    <xf numFmtId="171" fontId="3" fillId="0" borderId="0" xfId="0" applyNumberFormat="1" applyFont="1"/>
    <xf numFmtId="0" fontId="7" fillId="0" borderId="1" xfId="0" applyFont="1" applyBorder="1" applyAlignment="1">
      <alignment horizontal="right"/>
    </xf>
    <xf numFmtId="0" fontId="6" fillId="0" borderId="0" xfId="0" applyFont="1" applyAlignment="1">
      <alignment horizontal="center" wrapText="1"/>
    </xf>
    <xf numFmtId="0" fontId="8" fillId="3" borderId="0" xfId="0" applyFont="1" applyFill="1" applyAlignment="1">
      <alignment horizontal="right"/>
    </xf>
    <xf numFmtId="0" fontId="2" fillId="5" borderId="0" xfId="0" applyFont="1" applyFill="1" applyAlignment="1">
      <alignment horizontal="right"/>
    </xf>
    <xf numFmtId="0" fontId="2" fillId="0" borderId="0" xfId="0" applyFont="1" applyAlignment="1">
      <alignment horizontal="center"/>
    </xf>
    <xf numFmtId="0" fontId="0" fillId="0" borderId="0" xfId="0" applyFont="1" applyAlignment="1"/>
    <xf numFmtId="0" fontId="4" fillId="3" borderId="2" xfId="0" applyFont="1" applyFill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2" fillId="5" borderId="2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169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21" Type="http://customschemas.google.com/relationships/workbookmetadata" Target="metadata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1"/>
  <sheetViews>
    <sheetView tabSelected="1" workbookViewId="0"/>
  </sheetViews>
  <sheetFormatPr defaultColWidth="12.5703125" defaultRowHeight="15" customHeight="1" x14ac:dyDescent="0.2"/>
  <cols>
    <col min="1" max="1" width="46.42578125" customWidth="1"/>
    <col min="2" max="2" width="14.42578125" customWidth="1"/>
    <col min="3" max="3" width="36.5703125" customWidth="1"/>
    <col min="4" max="4" width="11.42578125" customWidth="1"/>
    <col min="5" max="5" width="5.42578125" customWidth="1"/>
    <col min="6" max="6" width="13" customWidth="1"/>
    <col min="7" max="7" width="10.42578125" customWidth="1"/>
    <col min="9" max="9" width="5.28515625" customWidth="1"/>
    <col min="11" max="11" width="9.85546875" customWidth="1"/>
  </cols>
  <sheetData>
    <row r="1" spans="1:26" ht="15.75" customHeight="1" x14ac:dyDescent="0.25">
      <c r="A1" s="1" t="s">
        <v>0</v>
      </c>
      <c r="B1" s="1" t="s">
        <v>1</v>
      </c>
      <c r="C1" s="2">
        <v>45568</v>
      </c>
      <c r="D1" s="1"/>
      <c r="E1" s="112" t="s">
        <v>2</v>
      </c>
      <c r="F1" s="113"/>
      <c r="G1" s="113"/>
      <c r="H1" s="4"/>
      <c r="I1" s="112" t="s">
        <v>3</v>
      </c>
      <c r="J1" s="113"/>
      <c r="K1" s="11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.75" customHeight="1" x14ac:dyDescent="0.2">
      <c r="A2" s="3" t="s">
        <v>4</v>
      </c>
      <c r="B2" s="3" t="s">
        <v>5</v>
      </c>
      <c r="C2" s="3" t="s">
        <v>6</v>
      </c>
      <c r="D2" s="3"/>
      <c r="E2" s="5"/>
      <c r="F2" s="5" t="s">
        <v>7</v>
      </c>
      <c r="G2" s="5" t="s">
        <v>8</v>
      </c>
      <c r="H2" s="4"/>
      <c r="J2" s="5" t="s">
        <v>7</v>
      </c>
      <c r="K2" s="5" t="s">
        <v>8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5.75" customHeight="1" x14ac:dyDescent="0.2">
      <c r="A3" s="114" t="s">
        <v>9</v>
      </c>
      <c r="B3" s="115"/>
      <c r="C3" s="116"/>
      <c r="D3" s="6"/>
      <c r="E3" s="7">
        <v>1</v>
      </c>
      <c r="F3" s="8">
        <v>42.5</v>
      </c>
      <c r="G3" s="9">
        <v>2019</v>
      </c>
      <c r="H3" s="4"/>
      <c r="I3" s="5">
        <v>1</v>
      </c>
      <c r="J3" s="10">
        <v>31.1</v>
      </c>
      <c r="K3" s="10">
        <v>1956</v>
      </c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 ht="15.75" customHeight="1" x14ac:dyDescent="0.2">
      <c r="A4" s="117" t="s">
        <v>10</v>
      </c>
      <c r="B4" s="115"/>
      <c r="C4" s="116"/>
      <c r="E4" s="5">
        <v>2</v>
      </c>
      <c r="F4" s="10">
        <v>41.5</v>
      </c>
      <c r="G4" s="10">
        <v>2016</v>
      </c>
      <c r="H4" s="4"/>
      <c r="I4" s="5">
        <v>2</v>
      </c>
      <c r="J4" s="10">
        <v>31.9</v>
      </c>
      <c r="K4" s="10">
        <v>1972</v>
      </c>
    </row>
    <row r="5" spans="1:26" ht="15.75" customHeight="1" x14ac:dyDescent="0.35">
      <c r="A5" s="11" t="s">
        <v>7</v>
      </c>
      <c r="B5" s="12"/>
      <c r="C5" s="12"/>
      <c r="E5" s="5">
        <v>3</v>
      </c>
      <c r="F5" s="10">
        <v>40.5</v>
      </c>
      <c r="G5" s="10">
        <v>2018</v>
      </c>
      <c r="H5" s="4"/>
      <c r="I5" s="5">
        <v>3</v>
      </c>
      <c r="J5" s="10">
        <v>32.200000000000003</v>
      </c>
      <c r="K5" s="10">
        <v>1971</v>
      </c>
    </row>
    <row r="6" spans="1:26" ht="15.75" customHeight="1" x14ac:dyDescent="0.2">
      <c r="A6" s="10" t="s">
        <v>11</v>
      </c>
      <c r="B6" s="13">
        <v>74.5</v>
      </c>
      <c r="C6" s="14">
        <v>43650</v>
      </c>
      <c r="E6" s="5">
        <v>4</v>
      </c>
      <c r="F6" s="15">
        <v>40.5</v>
      </c>
      <c r="G6" s="10">
        <v>2014</v>
      </c>
      <c r="H6" s="4"/>
      <c r="I6" s="5">
        <v>4</v>
      </c>
      <c r="J6" s="10">
        <v>32.5</v>
      </c>
      <c r="K6" s="10">
        <v>1955</v>
      </c>
    </row>
    <row r="7" spans="1:26" ht="15.75" customHeight="1" x14ac:dyDescent="0.2">
      <c r="A7" s="10" t="s">
        <v>12</v>
      </c>
      <c r="B7" s="12">
        <v>-23.5</v>
      </c>
      <c r="C7" s="16">
        <v>22643</v>
      </c>
      <c r="E7" s="5">
        <v>5</v>
      </c>
      <c r="F7" s="10">
        <v>39.9</v>
      </c>
      <c r="G7" s="10">
        <v>2015</v>
      </c>
      <c r="H7" s="4"/>
      <c r="I7" s="5">
        <v>5</v>
      </c>
      <c r="J7" s="15">
        <v>32.700000000000003</v>
      </c>
      <c r="K7" s="10">
        <v>1973</v>
      </c>
    </row>
    <row r="8" spans="1:26" ht="15.75" customHeight="1" x14ac:dyDescent="0.2">
      <c r="A8" s="10" t="s">
        <v>13</v>
      </c>
      <c r="B8" s="13">
        <v>65.3</v>
      </c>
      <c r="C8" s="17">
        <v>43647</v>
      </c>
      <c r="E8" s="5">
        <v>6</v>
      </c>
      <c r="F8" s="10">
        <v>39.700000000000003</v>
      </c>
      <c r="G8" s="10">
        <v>1978</v>
      </c>
      <c r="H8" s="4"/>
      <c r="I8" s="5">
        <v>6</v>
      </c>
      <c r="J8" s="10">
        <v>32.9</v>
      </c>
      <c r="K8" s="10">
        <v>1966</v>
      </c>
    </row>
    <row r="9" spans="1:26" ht="15.75" customHeight="1" x14ac:dyDescent="0.2">
      <c r="A9" s="10" t="s">
        <v>14</v>
      </c>
      <c r="B9" s="12">
        <v>0.8</v>
      </c>
      <c r="C9" s="18">
        <v>29556</v>
      </c>
      <c r="E9" s="5">
        <v>7</v>
      </c>
      <c r="F9" s="10">
        <v>39.200000000000003</v>
      </c>
      <c r="G9" s="19">
        <v>2022</v>
      </c>
      <c r="H9" s="4"/>
      <c r="I9" s="5">
        <v>7</v>
      </c>
      <c r="J9" s="15">
        <v>33.299999999999997</v>
      </c>
      <c r="K9" s="10">
        <v>1964</v>
      </c>
    </row>
    <row r="10" spans="1:26" ht="15.75" customHeight="1" x14ac:dyDescent="0.2">
      <c r="A10" s="10" t="s">
        <v>15</v>
      </c>
      <c r="B10" s="13">
        <v>90</v>
      </c>
      <c r="C10" s="14">
        <v>43650</v>
      </c>
      <c r="E10" s="5">
        <v>8</v>
      </c>
      <c r="F10" s="20">
        <v>39.200000000000003</v>
      </c>
      <c r="G10" s="19">
        <v>2003</v>
      </c>
      <c r="H10" s="4"/>
      <c r="I10" s="5">
        <v>8</v>
      </c>
      <c r="J10" s="10">
        <v>33.700000000000003</v>
      </c>
      <c r="K10" s="10">
        <v>1975</v>
      </c>
    </row>
    <row r="11" spans="1:26" ht="15.75" customHeight="1" x14ac:dyDescent="0.2">
      <c r="A11" s="10" t="s">
        <v>16</v>
      </c>
      <c r="B11" s="12">
        <v>-34</v>
      </c>
      <c r="C11" s="16">
        <v>27399</v>
      </c>
      <c r="E11" s="5">
        <v>9</v>
      </c>
      <c r="F11" s="15">
        <v>39</v>
      </c>
      <c r="G11" s="10">
        <v>2005</v>
      </c>
      <c r="H11" s="4"/>
      <c r="I11" s="5">
        <v>9</v>
      </c>
      <c r="J11" s="10">
        <v>33.700000000000003</v>
      </c>
      <c r="K11" s="10">
        <v>1961</v>
      </c>
    </row>
    <row r="12" spans="1:26" ht="15.75" customHeight="1" x14ac:dyDescent="0.2">
      <c r="A12" s="10" t="s">
        <v>17</v>
      </c>
      <c r="B12" s="13">
        <v>63</v>
      </c>
      <c r="C12" s="13" t="s">
        <v>18</v>
      </c>
      <c r="E12" s="5">
        <v>10</v>
      </c>
      <c r="F12" s="15">
        <v>39</v>
      </c>
      <c r="G12" s="10">
        <v>1993</v>
      </c>
      <c r="H12" s="4"/>
      <c r="I12" s="5">
        <v>10</v>
      </c>
      <c r="J12" s="10">
        <v>33.799999999999997</v>
      </c>
      <c r="K12" s="10">
        <v>1982</v>
      </c>
    </row>
    <row r="13" spans="1:26" ht="15.75" customHeight="1" x14ac:dyDescent="0.2">
      <c r="A13" s="10" t="s">
        <v>19</v>
      </c>
      <c r="B13" s="12">
        <v>-19</v>
      </c>
      <c r="C13" s="16">
        <v>32536</v>
      </c>
      <c r="H13" s="4"/>
    </row>
    <row r="14" spans="1:26" ht="15.75" customHeight="1" x14ac:dyDescent="0.2">
      <c r="A14" s="10"/>
      <c r="B14" s="12"/>
      <c r="C14" s="12"/>
      <c r="E14" s="112" t="s">
        <v>20</v>
      </c>
      <c r="F14" s="113"/>
      <c r="G14" s="113"/>
      <c r="H14" s="4"/>
      <c r="I14" s="112" t="s">
        <v>21</v>
      </c>
      <c r="J14" s="113"/>
      <c r="K14" s="113"/>
    </row>
    <row r="15" spans="1:26" ht="15.75" customHeight="1" x14ac:dyDescent="0.2">
      <c r="A15" s="19" t="s">
        <v>22</v>
      </c>
      <c r="B15" s="21">
        <v>77</v>
      </c>
      <c r="C15" s="22">
        <v>45509</v>
      </c>
      <c r="E15" s="5"/>
      <c r="F15" s="5"/>
      <c r="G15" s="5"/>
      <c r="H15" s="4"/>
      <c r="J15" s="5"/>
      <c r="K15" s="5"/>
    </row>
    <row r="16" spans="1:26" ht="15.75" customHeight="1" x14ac:dyDescent="0.2">
      <c r="A16" s="10" t="s">
        <v>23</v>
      </c>
      <c r="B16" s="23">
        <v>-16</v>
      </c>
      <c r="C16" s="24">
        <v>45346</v>
      </c>
      <c r="E16" s="5"/>
      <c r="F16" s="5" t="s">
        <v>7</v>
      </c>
      <c r="G16" s="5" t="s">
        <v>24</v>
      </c>
      <c r="H16" s="4"/>
      <c r="J16" s="5" t="s">
        <v>7</v>
      </c>
      <c r="K16" s="5" t="s">
        <v>24</v>
      </c>
    </row>
    <row r="17" spans="1:11" ht="15.75" customHeight="1" x14ac:dyDescent="0.2">
      <c r="A17" s="10"/>
      <c r="B17" s="13"/>
      <c r="C17" s="13"/>
      <c r="E17" s="5">
        <v>1</v>
      </c>
      <c r="F17" s="9">
        <v>90</v>
      </c>
      <c r="G17" s="25">
        <v>43650</v>
      </c>
      <c r="H17" s="4"/>
      <c r="I17" s="5">
        <v>1</v>
      </c>
      <c r="J17" s="10">
        <v>-34</v>
      </c>
      <c r="K17" s="26">
        <v>27399</v>
      </c>
    </row>
    <row r="18" spans="1:11" ht="15.75" customHeight="1" x14ac:dyDescent="0.2">
      <c r="A18" s="10" t="s">
        <v>25</v>
      </c>
      <c r="B18" s="13">
        <v>8</v>
      </c>
      <c r="C18" s="13">
        <v>2019</v>
      </c>
      <c r="E18" s="5">
        <v>2</v>
      </c>
      <c r="F18" s="9">
        <v>85</v>
      </c>
      <c r="G18" s="25">
        <v>43654</v>
      </c>
      <c r="H18" s="4"/>
      <c r="I18" s="5">
        <v>2</v>
      </c>
      <c r="J18" s="10">
        <v>-31</v>
      </c>
      <c r="K18" s="26">
        <v>27398</v>
      </c>
    </row>
    <row r="19" spans="1:11" ht="15.75" customHeight="1" x14ac:dyDescent="0.2">
      <c r="A19" s="10" t="s">
        <v>26</v>
      </c>
      <c r="B19" s="13"/>
      <c r="C19" s="27">
        <v>25368</v>
      </c>
      <c r="E19" s="5">
        <v>3</v>
      </c>
      <c r="F19" s="9">
        <v>85</v>
      </c>
      <c r="G19" s="25">
        <v>43653</v>
      </c>
      <c r="H19" s="4"/>
      <c r="I19" s="5">
        <v>3</v>
      </c>
      <c r="J19" s="10">
        <v>-30</v>
      </c>
      <c r="K19" s="26">
        <v>32537</v>
      </c>
    </row>
    <row r="20" spans="1:11" ht="15.75" customHeight="1" x14ac:dyDescent="0.2">
      <c r="A20" s="10" t="s">
        <v>27</v>
      </c>
      <c r="B20" s="13"/>
      <c r="C20" s="27">
        <v>28358</v>
      </c>
      <c r="E20" s="5">
        <v>4</v>
      </c>
      <c r="F20" s="10">
        <v>85</v>
      </c>
      <c r="G20" s="26">
        <v>25368</v>
      </c>
      <c r="H20" s="4"/>
      <c r="I20" s="5">
        <v>4</v>
      </c>
      <c r="J20" s="10">
        <v>-30</v>
      </c>
      <c r="K20" s="26">
        <v>23725</v>
      </c>
    </row>
    <row r="21" spans="1:11" ht="15.75" customHeight="1" x14ac:dyDescent="0.2">
      <c r="A21" s="10" t="s">
        <v>28</v>
      </c>
      <c r="B21" s="13">
        <v>6</v>
      </c>
      <c r="C21" s="13" t="s">
        <v>29</v>
      </c>
      <c r="E21" s="5">
        <v>5</v>
      </c>
      <c r="F21" s="10">
        <v>84</v>
      </c>
      <c r="G21" s="26">
        <v>37810</v>
      </c>
      <c r="H21" s="4"/>
      <c r="I21" s="5">
        <v>5</v>
      </c>
      <c r="J21" s="10">
        <v>-30</v>
      </c>
      <c r="K21" s="26">
        <v>22643</v>
      </c>
    </row>
    <row r="22" spans="1:11" ht="15.75" customHeight="1" x14ac:dyDescent="0.2">
      <c r="B22" s="13"/>
      <c r="C22" s="13"/>
      <c r="E22" s="5">
        <v>6</v>
      </c>
      <c r="F22" s="10">
        <v>83</v>
      </c>
      <c r="G22" s="26">
        <v>42537</v>
      </c>
      <c r="H22" s="4"/>
      <c r="I22" s="5">
        <v>6</v>
      </c>
      <c r="J22" s="10">
        <v>-30</v>
      </c>
      <c r="K22" s="26">
        <v>22642</v>
      </c>
    </row>
    <row r="23" spans="1:11" ht="15.75" customHeight="1" x14ac:dyDescent="0.2">
      <c r="A23" s="10" t="s">
        <v>30</v>
      </c>
      <c r="B23" s="13">
        <v>31</v>
      </c>
      <c r="C23" s="13">
        <v>2019</v>
      </c>
      <c r="E23" s="5">
        <v>7</v>
      </c>
      <c r="F23" s="10">
        <v>83</v>
      </c>
      <c r="G23" s="26">
        <v>42171</v>
      </c>
      <c r="H23" s="4"/>
      <c r="I23" s="5">
        <v>7</v>
      </c>
      <c r="J23" s="10">
        <v>-29</v>
      </c>
      <c r="K23" s="26">
        <v>27397</v>
      </c>
    </row>
    <row r="24" spans="1:11" ht="15.75" customHeight="1" x14ac:dyDescent="0.2">
      <c r="A24" s="10" t="s">
        <v>31</v>
      </c>
      <c r="B24" s="13"/>
      <c r="C24" s="14">
        <v>34105</v>
      </c>
      <c r="E24" s="5">
        <v>8</v>
      </c>
      <c r="F24" s="10">
        <v>83</v>
      </c>
      <c r="G24" s="26">
        <v>42170</v>
      </c>
      <c r="H24" s="4"/>
      <c r="I24" s="5">
        <v>8</v>
      </c>
      <c r="J24" s="10">
        <v>-29</v>
      </c>
      <c r="K24" s="26">
        <v>20086</v>
      </c>
    </row>
    <row r="25" spans="1:11" ht="15.75" customHeight="1" x14ac:dyDescent="0.2">
      <c r="A25" s="10" t="s">
        <v>32</v>
      </c>
      <c r="B25" s="13"/>
      <c r="C25" s="14">
        <v>42610</v>
      </c>
      <c r="E25" s="5">
        <v>9</v>
      </c>
      <c r="F25" s="10">
        <v>83</v>
      </c>
      <c r="G25" s="26">
        <v>19536</v>
      </c>
      <c r="H25" s="4"/>
      <c r="I25" s="5">
        <v>9</v>
      </c>
      <c r="J25" s="10">
        <v>-29</v>
      </c>
      <c r="K25" s="26">
        <v>20085</v>
      </c>
    </row>
    <row r="26" spans="1:11" ht="15.75" customHeight="1" x14ac:dyDescent="0.2">
      <c r="A26" s="10" t="s">
        <v>33</v>
      </c>
      <c r="B26" s="13">
        <v>12</v>
      </c>
      <c r="C26" s="13" t="s">
        <v>34</v>
      </c>
      <c r="E26" s="5">
        <v>10</v>
      </c>
      <c r="F26" s="9">
        <v>82</v>
      </c>
      <c r="G26" s="25">
        <v>43645</v>
      </c>
      <c r="H26" s="4"/>
      <c r="I26" s="5">
        <v>10</v>
      </c>
      <c r="J26" s="10">
        <v>-29</v>
      </c>
      <c r="K26" s="26">
        <v>20084</v>
      </c>
    </row>
    <row r="27" spans="1:11" ht="15.75" customHeight="1" x14ac:dyDescent="0.2">
      <c r="A27" s="10" t="s">
        <v>35</v>
      </c>
      <c r="B27" s="13">
        <v>4</v>
      </c>
      <c r="C27" s="13"/>
    </row>
    <row r="28" spans="1:11" ht="15.75" customHeight="1" x14ac:dyDescent="0.2">
      <c r="B28" s="13"/>
      <c r="C28" s="13"/>
    </row>
    <row r="29" spans="1:11" ht="15.75" customHeight="1" x14ac:dyDescent="0.2">
      <c r="A29" s="10" t="s">
        <v>36</v>
      </c>
      <c r="B29" s="13">
        <v>49</v>
      </c>
      <c r="C29" s="13">
        <v>2019</v>
      </c>
    </row>
    <row r="30" spans="1:11" ht="15.75" customHeight="1" x14ac:dyDescent="0.2">
      <c r="A30" s="10" t="s">
        <v>37</v>
      </c>
      <c r="B30" s="13"/>
      <c r="C30" s="13" t="s">
        <v>38</v>
      </c>
    </row>
    <row r="31" spans="1:11" ht="15.75" customHeight="1" x14ac:dyDescent="0.2">
      <c r="A31" s="10" t="s">
        <v>39</v>
      </c>
      <c r="B31" s="13"/>
      <c r="C31" s="14">
        <v>43357</v>
      </c>
    </row>
    <row r="32" spans="1:11" ht="15.75" customHeight="1" x14ac:dyDescent="0.2">
      <c r="A32" s="10" t="s">
        <v>40</v>
      </c>
      <c r="B32" s="28">
        <v>17</v>
      </c>
      <c r="C32" s="13" t="s">
        <v>41</v>
      </c>
      <c r="D32" s="26"/>
    </row>
    <row r="33" spans="1:26" ht="15.75" customHeight="1" x14ac:dyDescent="0.2">
      <c r="A33" s="10" t="s">
        <v>42</v>
      </c>
      <c r="B33" s="13">
        <v>16</v>
      </c>
      <c r="C33" s="13"/>
    </row>
    <row r="34" spans="1:26" ht="15.75" customHeight="1" x14ac:dyDescent="0.2">
      <c r="A34" s="10"/>
      <c r="B34" s="13"/>
      <c r="C34" s="13"/>
    </row>
    <row r="35" spans="1:26" ht="15.75" customHeight="1" x14ac:dyDescent="0.2">
      <c r="A35" s="10" t="s">
        <v>43</v>
      </c>
      <c r="B35" s="12">
        <v>79</v>
      </c>
      <c r="C35" s="12" t="s">
        <v>44</v>
      </c>
    </row>
    <row r="36" spans="1:26" ht="15.75" customHeight="1" x14ac:dyDescent="0.2">
      <c r="A36" s="10" t="s">
        <v>45</v>
      </c>
      <c r="B36" s="12"/>
      <c r="C36" s="16">
        <v>30922</v>
      </c>
    </row>
    <row r="37" spans="1:26" ht="15.75" customHeight="1" x14ac:dyDescent="0.2">
      <c r="A37" s="10" t="s">
        <v>46</v>
      </c>
      <c r="B37" s="12"/>
      <c r="C37" s="21" t="s">
        <v>47</v>
      </c>
    </row>
    <row r="38" spans="1:26" ht="15.75" customHeight="1" x14ac:dyDescent="0.2">
      <c r="A38" s="10" t="s">
        <v>48</v>
      </c>
      <c r="B38" s="12"/>
      <c r="C38" s="16">
        <v>43401</v>
      </c>
    </row>
    <row r="39" spans="1:26" ht="15.75" customHeight="1" x14ac:dyDescent="0.2">
      <c r="B39" s="12"/>
      <c r="C39" s="12"/>
    </row>
    <row r="40" spans="1:26" ht="15.75" customHeight="1" x14ac:dyDescent="0.2">
      <c r="A40" s="10" t="s">
        <v>49</v>
      </c>
      <c r="B40" s="12"/>
      <c r="C40" s="16">
        <v>37730</v>
      </c>
    </row>
    <row r="41" spans="1:26" ht="15.75" customHeight="1" x14ac:dyDescent="0.2">
      <c r="A41" s="10" t="s">
        <v>50</v>
      </c>
      <c r="B41" s="12"/>
      <c r="C41" s="12" t="s">
        <v>51</v>
      </c>
    </row>
    <row r="42" spans="1:26" ht="15.75" customHeight="1" x14ac:dyDescent="0.2">
      <c r="A42" s="10" t="s">
        <v>52</v>
      </c>
      <c r="B42" s="12"/>
      <c r="C42" s="16">
        <v>23519</v>
      </c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</row>
    <row r="43" spans="1:26" ht="15.75" customHeight="1" x14ac:dyDescent="0.2">
      <c r="B43" s="12"/>
      <c r="C43" s="12"/>
      <c r="D43" s="29"/>
    </row>
    <row r="44" spans="1:26" ht="15.75" customHeight="1" x14ac:dyDescent="0.2">
      <c r="A44" s="10" t="s">
        <v>53</v>
      </c>
      <c r="B44" s="12">
        <v>73</v>
      </c>
      <c r="C44" s="12" t="s">
        <v>54</v>
      </c>
    </row>
    <row r="45" spans="1:26" ht="15.75" customHeight="1" x14ac:dyDescent="0.2">
      <c r="A45" s="19" t="s">
        <v>55</v>
      </c>
      <c r="B45" s="21">
        <v>27</v>
      </c>
      <c r="C45" s="16"/>
    </row>
    <row r="46" spans="1:26" ht="15.75" customHeight="1" x14ac:dyDescent="0.2">
      <c r="A46" s="19" t="s">
        <v>56</v>
      </c>
      <c r="B46" s="12"/>
      <c r="C46" s="12" t="s">
        <v>57</v>
      </c>
      <c r="D46" s="6"/>
    </row>
    <row r="47" spans="1:26" ht="15.75" customHeight="1" x14ac:dyDescent="0.2">
      <c r="A47" s="10" t="s">
        <v>58</v>
      </c>
      <c r="B47" s="12"/>
      <c r="C47" s="16">
        <v>25866</v>
      </c>
    </row>
    <row r="48" spans="1:26" ht="15.75" customHeight="1" x14ac:dyDescent="0.2">
      <c r="A48" s="10" t="s">
        <v>59</v>
      </c>
      <c r="B48" s="21" t="s">
        <v>60</v>
      </c>
      <c r="C48" s="12" t="s">
        <v>61</v>
      </c>
    </row>
    <row r="49" spans="1:26" ht="15.75" customHeight="1" x14ac:dyDescent="0.2">
      <c r="A49" s="10" t="s">
        <v>62</v>
      </c>
      <c r="B49" s="12"/>
      <c r="C49" s="16">
        <v>31139</v>
      </c>
    </row>
    <row r="50" spans="1:26" ht="15.75" customHeight="1" x14ac:dyDescent="0.2">
      <c r="B50" s="12"/>
      <c r="C50" s="12"/>
    </row>
    <row r="51" spans="1:26" ht="15.75" customHeight="1" x14ac:dyDescent="0.2">
      <c r="A51" s="10" t="s">
        <v>63</v>
      </c>
      <c r="B51" s="12">
        <v>6</v>
      </c>
      <c r="C51" s="12" t="s">
        <v>64</v>
      </c>
    </row>
    <row r="52" spans="1:26" ht="15.75" customHeight="1" x14ac:dyDescent="0.2">
      <c r="A52" s="10" t="s">
        <v>65</v>
      </c>
      <c r="B52" s="12">
        <v>23</v>
      </c>
      <c r="C52" s="21" t="s">
        <v>66</v>
      </c>
    </row>
    <row r="53" spans="1:26" ht="15.75" customHeight="1" x14ac:dyDescent="0.2">
      <c r="A53" s="10" t="s">
        <v>67</v>
      </c>
      <c r="B53" s="12">
        <v>8</v>
      </c>
      <c r="C53" s="12" t="s">
        <v>68</v>
      </c>
    </row>
    <row r="54" spans="1:26" ht="15.75" customHeight="1" x14ac:dyDescent="0.2">
      <c r="A54" s="10" t="s">
        <v>69</v>
      </c>
      <c r="B54" s="12">
        <v>199</v>
      </c>
      <c r="C54" s="12" t="s">
        <v>70</v>
      </c>
    </row>
    <row r="55" spans="1:26" ht="15.75" customHeight="1" x14ac:dyDescent="0.2">
      <c r="A55" s="10" t="s">
        <v>71</v>
      </c>
      <c r="B55" s="12">
        <v>169</v>
      </c>
      <c r="C55" s="12" t="s">
        <v>72</v>
      </c>
    </row>
    <row r="56" spans="1:26" ht="15.75" customHeight="1" x14ac:dyDescent="0.2">
      <c r="B56" s="12"/>
      <c r="C56" s="12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</row>
    <row r="57" spans="1:26" ht="15.75" customHeight="1" x14ac:dyDescent="0.2">
      <c r="A57" s="19" t="s">
        <v>73</v>
      </c>
      <c r="B57" s="21">
        <v>0</v>
      </c>
      <c r="C57" s="12"/>
    </row>
    <row r="58" spans="1:26" ht="15.75" customHeight="1" x14ac:dyDescent="0.2">
      <c r="A58" s="10" t="s">
        <v>74</v>
      </c>
      <c r="B58" s="12">
        <v>0</v>
      </c>
      <c r="C58" s="12"/>
    </row>
    <row r="59" spans="1:26" ht="15.75" customHeight="1" x14ac:dyDescent="0.2">
      <c r="B59" s="12"/>
      <c r="C59" s="12"/>
    </row>
    <row r="60" spans="1:26" ht="15.75" customHeight="1" x14ac:dyDescent="0.2">
      <c r="A60" s="10" t="s">
        <v>75</v>
      </c>
      <c r="B60" s="12"/>
      <c r="C60" s="30">
        <v>45352</v>
      </c>
    </row>
    <row r="61" spans="1:26" ht="15.75" customHeight="1" x14ac:dyDescent="0.2">
      <c r="A61" s="10" t="s">
        <v>76</v>
      </c>
      <c r="B61" s="12"/>
      <c r="C61" s="30">
        <v>45292</v>
      </c>
    </row>
    <row r="62" spans="1:26" ht="15.75" customHeight="1" x14ac:dyDescent="0.2">
      <c r="B62" s="12"/>
      <c r="C62" s="12"/>
    </row>
    <row r="63" spans="1:26" ht="15.75" customHeight="1" x14ac:dyDescent="0.2">
      <c r="A63" s="10" t="s">
        <v>77</v>
      </c>
      <c r="B63" s="12">
        <v>12297</v>
      </c>
      <c r="C63" s="12" t="s">
        <v>78</v>
      </c>
    </row>
    <row r="64" spans="1:26" ht="15.75" customHeight="1" x14ac:dyDescent="0.2">
      <c r="A64" s="10" t="s">
        <v>79</v>
      </c>
      <c r="B64" s="13">
        <v>8326</v>
      </c>
      <c r="C64" s="13" t="s">
        <v>80</v>
      </c>
    </row>
    <row r="65" spans="1:4" ht="15.75" customHeight="1" x14ac:dyDescent="0.2">
      <c r="A65" s="10" t="s">
        <v>81</v>
      </c>
      <c r="B65" s="13">
        <v>105</v>
      </c>
      <c r="C65" s="13">
        <v>2019</v>
      </c>
    </row>
    <row r="66" spans="1:4" ht="15.75" customHeight="1" x14ac:dyDescent="0.2">
      <c r="A66" s="10" t="s">
        <v>82</v>
      </c>
      <c r="B66" s="12">
        <v>0</v>
      </c>
      <c r="C66" s="21">
        <v>2023</v>
      </c>
      <c r="D66" s="10" t="s">
        <v>83</v>
      </c>
    </row>
    <row r="67" spans="1:4" ht="15.75" customHeight="1" x14ac:dyDescent="0.2">
      <c r="B67" s="12"/>
      <c r="C67" s="12"/>
    </row>
    <row r="68" spans="1:4" ht="15.75" customHeight="1" x14ac:dyDescent="0.2">
      <c r="B68" s="12"/>
      <c r="C68" s="12"/>
    </row>
    <row r="69" spans="1:4" ht="15.75" customHeight="1" x14ac:dyDescent="0.35">
      <c r="A69" s="11"/>
      <c r="B69" s="12"/>
      <c r="C69" s="12"/>
      <c r="D69" s="6"/>
    </row>
    <row r="70" spans="1:4" ht="15.75" customHeight="1" x14ac:dyDescent="0.2">
      <c r="B70" s="12"/>
      <c r="C70" s="12"/>
    </row>
    <row r="71" spans="1:4" ht="15.75" customHeight="1" x14ac:dyDescent="0.2">
      <c r="B71" s="12"/>
      <c r="C71" s="16"/>
    </row>
    <row r="72" spans="1:4" ht="15.75" customHeight="1" x14ac:dyDescent="0.2">
      <c r="B72" s="12"/>
      <c r="C72" s="12"/>
    </row>
    <row r="73" spans="1:4" ht="15.75" customHeight="1" x14ac:dyDescent="0.2">
      <c r="B73" s="12"/>
      <c r="C73" s="12"/>
    </row>
    <row r="74" spans="1:4" ht="15.75" customHeight="1" x14ac:dyDescent="0.2">
      <c r="B74" s="12"/>
      <c r="C74" s="12"/>
    </row>
    <row r="75" spans="1:4" ht="15.75" customHeight="1" x14ac:dyDescent="0.2">
      <c r="B75" s="12"/>
      <c r="C75" s="31"/>
    </row>
    <row r="76" spans="1:4" ht="15.75" customHeight="1" x14ac:dyDescent="0.2">
      <c r="B76" s="12"/>
      <c r="C76" s="12"/>
    </row>
    <row r="77" spans="1:4" ht="15.75" customHeight="1" x14ac:dyDescent="0.35">
      <c r="A77" s="11"/>
      <c r="B77" s="12"/>
      <c r="C77" s="12"/>
    </row>
    <row r="78" spans="1:4" ht="15.75" customHeight="1" x14ac:dyDescent="0.2">
      <c r="B78" s="12"/>
      <c r="C78" s="32"/>
    </row>
    <row r="79" spans="1:4" ht="15.75" customHeight="1" x14ac:dyDescent="0.2">
      <c r="B79" s="12"/>
      <c r="C79" s="12"/>
    </row>
    <row r="80" spans="1:4" ht="15.75" customHeight="1" x14ac:dyDescent="0.2">
      <c r="B80" s="12"/>
      <c r="C80" s="12"/>
    </row>
    <row r="81" spans="2:26" ht="15.75" customHeight="1" x14ac:dyDescent="0.2">
      <c r="B81" s="12"/>
      <c r="C81" s="12"/>
    </row>
    <row r="82" spans="2:26" ht="15.75" customHeight="1" x14ac:dyDescent="0.2">
      <c r="B82" s="12"/>
      <c r="C82" s="33"/>
    </row>
    <row r="83" spans="2:26" ht="15.75" customHeight="1" x14ac:dyDescent="0.2">
      <c r="B83" s="12"/>
      <c r="C83" s="12"/>
    </row>
    <row r="84" spans="2:26" ht="15.75" customHeight="1" x14ac:dyDescent="0.2">
      <c r="B84" s="12"/>
      <c r="C84" s="16"/>
    </row>
    <row r="85" spans="2:26" ht="15.75" customHeight="1" x14ac:dyDescent="0.2">
      <c r="B85" s="34"/>
      <c r="C85" s="16"/>
    </row>
    <row r="86" spans="2:26" ht="15.75" customHeight="1" x14ac:dyDescent="0.2">
      <c r="B86" s="12"/>
      <c r="C86" s="1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</row>
    <row r="87" spans="2:26" ht="15.75" customHeight="1" x14ac:dyDescent="0.2">
      <c r="B87" s="34"/>
      <c r="C87" s="12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</row>
    <row r="88" spans="2:26" ht="15.75" customHeight="1" x14ac:dyDescent="0.2">
      <c r="B88" s="12"/>
      <c r="C88" s="12"/>
      <c r="E88" s="35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5"/>
    </row>
    <row r="89" spans="2:26" ht="15.75" customHeight="1" x14ac:dyDescent="0.2">
      <c r="B89" s="12"/>
      <c r="C89" s="12"/>
      <c r="E89" s="35"/>
      <c r="F89" s="35"/>
      <c r="G89" s="35"/>
      <c r="H89" s="35"/>
      <c r="I89" s="35"/>
      <c r="J89" s="35"/>
      <c r="K89" s="35"/>
      <c r="L89" s="35"/>
      <c r="M89" s="35"/>
      <c r="N89" s="35"/>
      <c r="O89" s="35"/>
      <c r="P89" s="35"/>
      <c r="Q89" s="35"/>
      <c r="R89" s="35"/>
      <c r="S89" s="35"/>
      <c r="T89" s="35"/>
      <c r="U89" s="35"/>
      <c r="V89" s="35"/>
      <c r="W89" s="35"/>
      <c r="X89" s="35"/>
      <c r="Y89" s="35"/>
      <c r="Z89" s="35"/>
    </row>
    <row r="90" spans="2:26" ht="15.75" customHeight="1" x14ac:dyDescent="0.2">
      <c r="B90" s="12"/>
      <c r="C90" s="1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</row>
    <row r="91" spans="2:26" ht="15.75" customHeight="1" x14ac:dyDescent="0.2">
      <c r="B91" s="12"/>
      <c r="C91" s="1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</row>
    <row r="92" spans="2:26" ht="15.75" customHeight="1" x14ac:dyDescent="0.2">
      <c r="B92" s="12"/>
      <c r="C92" s="16"/>
      <c r="D92" s="35"/>
    </row>
    <row r="93" spans="2:26" ht="15.75" customHeight="1" x14ac:dyDescent="0.2">
      <c r="B93" s="12"/>
      <c r="C93" s="16"/>
      <c r="D93" s="35"/>
    </row>
    <row r="94" spans="2:26" ht="15.75" customHeight="1" x14ac:dyDescent="0.2">
      <c r="B94" s="12"/>
      <c r="C94" s="12"/>
      <c r="D94" s="6"/>
    </row>
    <row r="95" spans="2:26" ht="15.75" customHeight="1" x14ac:dyDescent="0.2">
      <c r="B95" s="12"/>
      <c r="C95" s="12"/>
      <c r="D95" s="6"/>
    </row>
    <row r="96" spans="2:26" ht="15.75" customHeight="1" x14ac:dyDescent="0.2">
      <c r="B96" s="12"/>
      <c r="C96" s="18"/>
    </row>
    <row r="97" spans="1:3" ht="15.75" customHeight="1" x14ac:dyDescent="0.2">
      <c r="B97" s="12"/>
      <c r="C97" s="12"/>
    </row>
    <row r="98" spans="1:3" ht="15.75" customHeight="1" x14ac:dyDescent="0.2">
      <c r="A98" s="35"/>
      <c r="B98" s="12"/>
      <c r="C98" s="12"/>
    </row>
    <row r="99" spans="1:3" ht="15.75" customHeight="1" x14ac:dyDescent="0.2">
      <c r="A99" s="35"/>
      <c r="B99" s="12"/>
      <c r="C99" s="12"/>
    </row>
    <row r="100" spans="1:3" ht="15.75" customHeight="1" x14ac:dyDescent="0.2">
      <c r="A100" s="35"/>
      <c r="B100" s="12"/>
      <c r="C100" s="12"/>
    </row>
    <row r="101" spans="1:3" ht="15.75" customHeight="1" x14ac:dyDescent="0.2">
      <c r="A101" s="35"/>
      <c r="B101" s="12"/>
      <c r="C101" s="12"/>
    </row>
    <row r="102" spans="1:3" ht="15.75" customHeight="1" x14ac:dyDescent="0.35">
      <c r="A102" s="11"/>
      <c r="B102" s="12"/>
      <c r="C102" s="12"/>
    </row>
    <row r="103" spans="1:3" ht="15.75" customHeight="1" x14ac:dyDescent="0.35">
      <c r="A103" s="11"/>
      <c r="B103" s="12"/>
      <c r="C103" s="12"/>
    </row>
    <row r="104" spans="1:3" ht="15.75" customHeight="1" x14ac:dyDescent="0.2">
      <c r="B104" s="12"/>
      <c r="C104" s="12"/>
    </row>
    <row r="105" spans="1:3" ht="15.75" customHeight="1" x14ac:dyDescent="0.2">
      <c r="B105" s="12"/>
      <c r="C105" s="12"/>
    </row>
    <row r="106" spans="1:3" ht="15.75" customHeight="1" x14ac:dyDescent="0.2">
      <c r="B106" s="12"/>
      <c r="C106" s="12"/>
    </row>
    <row r="107" spans="1:3" ht="15.75" customHeight="1" x14ac:dyDescent="0.2">
      <c r="B107" s="12"/>
      <c r="C107" s="12"/>
    </row>
    <row r="108" spans="1:3" ht="15.75" customHeight="1" x14ac:dyDescent="0.2">
      <c r="B108" s="12"/>
      <c r="C108" s="12"/>
    </row>
    <row r="109" spans="1:3" ht="15.75" customHeight="1" x14ac:dyDescent="0.2">
      <c r="B109" s="12"/>
      <c r="C109" s="12"/>
    </row>
    <row r="110" spans="1:3" ht="15.75" customHeight="1" x14ac:dyDescent="0.2">
      <c r="B110" s="12"/>
      <c r="C110" s="12"/>
    </row>
    <row r="111" spans="1:3" ht="15.75" customHeight="1" x14ac:dyDescent="0.2">
      <c r="B111" s="12"/>
      <c r="C111" s="12"/>
    </row>
    <row r="112" spans="1:3" ht="15.75" customHeight="1" x14ac:dyDescent="0.2">
      <c r="B112" s="12"/>
      <c r="C112" s="12"/>
    </row>
    <row r="113" spans="2:3" ht="15.75" customHeight="1" x14ac:dyDescent="0.2">
      <c r="B113" s="12"/>
      <c r="C113" s="12"/>
    </row>
    <row r="114" spans="2:3" ht="15.75" customHeight="1" x14ac:dyDescent="0.2">
      <c r="B114" s="12"/>
      <c r="C114" s="12"/>
    </row>
    <row r="115" spans="2:3" ht="15.75" customHeight="1" x14ac:dyDescent="0.2">
      <c r="B115" s="12"/>
      <c r="C115" s="12"/>
    </row>
    <row r="116" spans="2:3" ht="15.75" customHeight="1" x14ac:dyDescent="0.2">
      <c r="B116" s="12"/>
      <c r="C116" s="12"/>
    </row>
    <row r="117" spans="2:3" ht="15.75" customHeight="1" x14ac:dyDescent="0.2">
      <c r="B117" s="12"/>
      <c r="C117" s="12"/>
    </row>
    <row r="118" spans="2:3" ht="15.75" customHeight="1" x14ac:dyDescent="0.2">
      <c r="B118" s="12"/>
      <c r="C118" s="12"/>
    </row>
    <row r="119" spans="2:3" ht="15.75" customHeight="1" x14ac:dyDescent="0.2">
      <c r="B119" s="12"/>
      <c r="C119" s="12"/>
    </row>
    <row r="120" spans="2:3" ht="15.75" customHeight="1" x14ac:dyDescent="0.2">
      <c r="B120" s="12"/>
      <c r="C120" s="12"/>
    </row>
    <row r="121" spans="2:3" ht="15.75" customHeight="1" x14ac:dyDescent="0.2">
      <c r="B121" s="12"/>
      <c r="C121" s="12"/>
    </row>
    <row r="122" spans="2:3" ht="15.75" customHeight="1" x14ac:dyDescent="0.2">
      <c r="B122" s="12"/>
      <c r="C122" s="12"/>
    </row>
    <row r="123" spans="2:3" ht="15.75" customHeight="1" x14ac:dyDescent="0.2">
      <c r="B123" s="12"/>
      <c r="C123" s="12"/>
    </row>
    <row r="124" spans="2:3" ht="15.75" customHeight="1" x14ac:dyDescent="0.2">
      <c r="B124" s="12"/>
      <c r="C124" s="12"/>
    </row>
    <row r="125" spans="2:3" ht="15.75" customHeight="1" x14ac:dyDescent="0.2">
      <c r="B125" s="12"/>
      <c r="C125" s="16"/>
    </row>
    <row r="126" spans="2:3" ht="15.75" customHeight="1" x14ac:dyDescent="0.2">
      <c r="B126" s="12"/>
      <c r="C126" s="16"/>
    </row>
    <row r="127" spans="2:3" ht="15.75" customHeight="1" x14ac:dyDescent="0.2">
      <c r="B127" s="12"/>
      <c r="C127" s="16"/>
    </row>
    <row r="128" spans="2:3" ht="15.75" customHeight="1" x14ac:dyDescent="0.2">
      <c r="B128" s="12"/>
      <c r="C128" s="16"/>
    </row>
    <row r="129" spans="1:26" ht="15.75" customHeight="1" x14ac:dyDescent="0.2">
      <c r="B129" s="12"/>
      <c r="C129" s="1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</row>
    <row r="130" spans="1:26" ht="15.75" customHeight="1" x14ac:dyDescent="0.2">
      <c r="B130" s="12"/>
      <c r="C130" s="12"/>
    </row>
    <row r="131" spans="1:26" ht="15.75" customHeight="1" x14ac:dyDescent="0.2">
      <c r="B131" s="12"/>
      <c r="C131" s="12"/>
      <c r="F131" s="3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</row>
    <row r="132" spans="1:26" ht="15.75" customHeight="1" x14ac:dyDescent="0.2">
      <c r="B132" s="12"/>
      <c r="C132" s="12"/>
    </row>
    <row r="133" spans="1:26" ht="15.75" customHeight="1" x14ac:dyDescent="0.2">
      <c r="B133" s="12"/>
      <c r="C133" s="12"/>
      <c r="D133" s="6"/>
    </row>
    <row r="134" spans="1:26" ht="15.75" customHeight="1" x14ac:dyDescent="0.2">
      <c r="B134" s="12"/>
      <c r="C134" s="12"/>
    </row>
    <row r="135" spans="1:26" ht="15.75" customHeight="1" x14ac:dyDescent="0.2">
      <c r="B135" s="12"/>
      <c r="C135" s="12"/>
    </row>
    <row r="136" spans="1:26" ht="15.75" customHeight="1" x14ac:dyDescent="0.2">
      <c r="B136" s="12"/>
      <c r="C136" s="12"/>
    </row>
    <row r="137" spans="1:26" ht="15.75" customHeight="1" x14ac:dyDescent="0.2">
      <c r="B137" s="12"/>
      <c r="C137" s="12"/>
    </row>
    <row r="138" spans="1:26" ht="15.75" customHeight="1" x14ac:dyDescent="0.2">
      <c r="B138" s="12"/>
      <c r="C138" s="12"/>
    </row>
    <row r="139" spans="1:26" ht="15.75" customHeight="1" x14ac:dyDescent="0.2">
      <c r="B139" s="12"/>
      <c r="C139" s="12"/>
    </row>
    <row r="140" spans="1:26" ht="15.75" customHeight="1" x14ac:dyDescent="0.2">
      <c r="B140" s="12"/>
      <c r="C140" s="12"/>
    </row>
    <row r="141" spans="1:26" ht="15.75" customHeight="1" x14ac:dyDescent="0.35">
      <c r="A141" s="11"/>
      <c r="B141" s="12"/>
      <c r="C141" s="12"/>
      <c r="D141" s="6"/>
      <c r="E141" s="6"/>
    </row>
    <row r="142" spans="1:26" ht="15.75" customHeight="1" x14ac:dyDescent="0.35">
      <c r="A142" s="11"/>
      <c r="B142" s="12"/>
      <c r="C142" s="12"/>
      <c r="D142" s="12"/>
      <c r="E142" s="12"/>
    </row>
    <row r="143" spans="1:26" ht="15.75" customHeight="1" x14ac:dyDescent="0.2">
      <c r="A143" s="6"/>
      <c r="B143" s="6"/>
      <c r="C143" s="6"/>
      <c r="D143" s="12"/>
      <c r="E143" s="12"/>
    </row>
    <row r="144" spans="1:26" ht="15.75" customHeight="1" x14ac:dyDescent="0.2">
      <c r="B144" s="12"/>
      <c r="C144" s="12"/>
      <c r="D144" s="12"/>
      <c r="E144" s="12"/>
    </row>
    <row r="145" spans="2:5" ht="15.75" customHeight="1" x14ac:dyDescent="0.2">
      <c r="B145" s="12"/>
      <c r="C145" s="12"/>
      <c r="D145" s="12"/>
      <c r="E145" s="12"/>
    </row>
    <row r="146" spans="2:5" ht="15.75" customHeight="1" x14ac:dyDescent="0.2">
      <c r="B146" s="12"/>
      <c r="C146" s="12"/>
      <c r="D146" s="12"/>
      <c r="E146" s="12"/>
    </row>
    <row r="147" spans="2:5" ht="15.75" customHeight="1" x14ac:dyDescent="0.2">
      <c r="B147" s="12"/>
      <c r="C147" s="12"/>
      <c r="D147" s="12"/>
      <c r="E147" s="12"/>
    </row>
    <row r="148" spans="2:5" ht="15.75" customHeight="1" x14ac:dyDescent="0.2">
      <c r="B148" s="12"/>
      <c r="C148" s="12"/>
      <c r="D148" s="12"/>
      <c r="E148" s="12"/>
    </row>
    <row r="149" spans="2:5" ht="15.75" customHeight="1" x14ac:dyDescent="0.2">
      <c r="B149" s="12"/>
      <c r="C149" s="12"/>
      <c r="D149" s="12"/>
      <c r="E149" s="12"/>
    </row>
    <row r="150" spans="2:5" ht="15.75" customHeight="1" x14ac:dyDescent="0.2">
      <c r="B150" s="12"/>
      <c r="C150" s="12"/>
      <c r="D150" s="12"/>
      <c r="E150" s="12"/>
    </row>
    <row r="151" spans="2:5" ht="15.75" customHeight="1" x14ac:dyDescent="0.2">
      <c r="B151" s="12"/>
      <c r="C151" s="12"/>
      <c r="D151" s="12"/>
      <c r="E151" s="12"/>
    </row>
    <row r="152" spans="2:5" ht="15.75" customHeight="1" x14ac:dyDescent="0.2">
      <c r="B152" s="12"/>
      <c r="C152" s="12"/>
      <c r="D152" s="12"/>
      <c r="E152" s="12"/>
    </row>
    <row r="153" spans="2:5" ht="15.75" customHeight="1" x14ac:dyDescent="0.2">
      <c r="B153" s="12"/>
      <c r="C153" s="12"/>
      <c r="D153" s="12"/>
      <c r="E153" s="12"/>
    </row>
    <row r="154" spans="2:5" ht="15.75" customHeight="1" x14ac:dyDescent="0.2">
      <c r="B154" s="12"/>
      <c r="C154" s="12"/>
    </row>
    <row r="155" spans="2:5" ht="15.75" customHeight="1" x14ac:dyDescent="0.2">
      <c r="B155" s="12"/>
      <c r="C155" s="12"/>
    </row>
    <row r="156" spans="2:5" ht="15.75" customHeight="1" x14ac:dyDescent="0.2">
      <c r="B156" s="12"/>
      <c r="C156" s="12"/>
    </row>
    <row r="157" spans="2:5" ht="15.75" customHeight="1" x14ac:dyDescent="0.2">
      <c r="B157" s="12"/>
      <c r="C157" s="12"/>
    </row>
    <row r="158" spans="2:5" ht="15.75" customHeight="1" x14ac:dyDescent="0.2">
      <c r="B158" s="12"/>
      <c r="C158" s="12"/>
    </row>
    <row r="159" spans="2:5" ht="15.75" customHeight="1" x14ac:dyDescent="0.2">
      <c r="B159" s="12"/>
      <c r="C159" s="12"/>
    </row>
    <row r="160" spans="2:5" ht="15.75" customHeight="1" x14ac:dyDescent="0.2">
      <c r="B160" s="12"/>
      <c r="C160" s="12"/>
    </row>
    <row r="161" spans="2:3" ht="15.75" customHeight="1" x14ac:dyDescent="0.2">
      <c r="B161" s="12"/>
      <c r="C161" s="12"/>
    </row>
    <row r="162" spans="2:3" ht="15.75" customHeight="1" x14ac:dyDescent="0.2">
      <c r="B162" s="12"/>
      <c r="C162" s="12"/>
    </row>
    <row r="163" spans="2:3" ht="15.75" customHeight="1" x14ac:dyDescent="0.2">
      <c r="B163" s="12"/>
      <c r="C163" s="12"/>
    </row>
    <row r="164" spans="2:3" ht="15.75" customHeight="1" x14ac:dyDescent="0.2">
      <c r="B164" s="12"/>
      <c r="C164" s="12"/>
    </row>
    <row r="165" spans="2:3" ht="15.75" customHeight="1" x14ac:dyDescent="0.2">
      <c r="B165" s="12"/>
      <c r="C165" s="12"/>
    </row>
    <row r="166" spans="2:3" ht="15.75" customHeight="1" x14ac:dyDescent="0.2">
      <c r="B166" s="12"/>
      <c r="C166" s="12"/>
    </row>
    <row r="167" spans="2:3" ht="15.75" customHeight="1" x14ac:dyDescent="0.2">
      <c r="B167" s="12"/>
      <c r="C167" s="12"/>
    </row>
    <row r="168" spans="2:3" ht="15.75" customHeight="1" x14ac:dyDescent="0.2">
      <c r="B168" s="12"/>
      <c r="C168" s="12"/>
    </row>
    <row r="169" spans="2:3" ht="15.75" customHeight="1" x14ac:dyDescent="0.2">
      <c r="B169" s="12"/>
      <c r="C169" s="12"/>
    </row>
    <row r="170" spans="2:3" ht="15.75" customHeight="1" x14ac:dyDescent="0.2">
      <c r="B170" s="12"/>
      <c r="C170" s="12"/>
    </row>
    <row r="171" spans="2:3" ht="15.75" customHeight="1" x14ac:dyDescent="0.2">
      <c r="B171" s="12"/>
      <c r="C171" s="12"/>
    </row>
    <row r="172" spans="2:3" ht="15.75" customHeight="1" x14ac:dyDescent="0.2">
      <c r="B172" s="12"/>
      <c r="C172" s="12"/>
    </row>
    <row r="173" spans="2:3" ht="15.75" customHeight="1" x14ac:dyDescent="0.2">
      <c r="B173" s="12"/>
      <c r="C173" s="12"/>
    </row>
    <row r="174" spans="2:3" ht="15.75" customHeight="1" x14ac:dyDescent="0.2">
      <c r="B174" s="12"/>
      <c r="C174" s="12"/>
    </row>
    <row r="175" spans="2:3" ht="15.75" customHeight="1" x14ac:dyDescent="0.2">
      <c r="B175" s="12"/>
      <c r="C175" s="12"/>
    </row>
    <row r="176" spans="2:3" ht="15.75" customHeight="1" x14ac:dyDescent="0.2">
      <c r="B176" s="12"/>
      <c r="C176" s="12"/>
    </row>
    <row r="177" spans="2:3" ht="15.75" customHeight="1" x14ac:dyDescent="0.2">
      <c r="B177" s="12"/>
      <c r="C177" s="12"/>
    </row>
    <row r="178" spans="2:3" ht="15.75" customHeight="1" x14ac:dyDescent="0.2">
      <c r="B178" s="12"/>
      <c r="C178" s="12"/>
    </row>
    <row r="179" spans="2:3" ht="15.75" customHeight="1" x14ac:dyDescent="0.2">
      <c r="B179" s="12"/>
      <c r="C179" s="12"/>
    </row>
    <row r="180" spans="2:3" ht="15.75" customHeight="1" x14ac:dyDescent="0.2">
      <c r="B180" s="12"/>
      <c r="C180" s="12"/>
    </row>
    <row r="181" spans="2:3" ht="15.75" customHeight="1" x14ac:dyDescent="0.2">
      <c r="B181" s="12"/>
      <c r="C181" s="12"/>
    </row>
    <row r="182" spans="2:3" ht="15.75" customHeight="1" x14ac:dyDescent="0.2">
      <c r="B182" s="12"/>
      <c r="C182" s="12"/>
    </row>
    <row r="183" spans="2:3" ht="15.75" customHeight="1" x14ac:dyDescent="0.2">
      <c r="B183" s="12"/>
      <c r="C183" s="12"/>
    </row>
    <row r="184" spans="2:3" ht="15.75" customHeight="1" x14ac:dyDescent="0.2">
      <c r="B184" s="12"/>
      <c r="C184" s="12"/>
    </row>
    <row r="185" spans="2:3" ht="15.75" customHeight="1" x14ac:dyDescent="0.2">
      <c r="B185" s="12"/>
      <c r="C185" s="12"/>
    </row>
    <row r="186" spans="2:3" ht="15.75" customHeight="1" x14ac:dyDescent="0.2">
      <c r="B186" s="12"/>
      <c r="C186" s="12"/>
    </row>
    <row r="187" spans="2:3" ht="15.75" customHeight="1" x14ac:dyDescent="0.2">
      <c r="B187" s="12"/>
      <c r="C187" s="12"/>
    </row>
    <row r="188" spans="2:3" ht="15.75" customHeight="1" x14ac:dyDescent="0.2">
      <c r="B188" s="12"/>
      <c r="C188" s="12"/>
    </row>
    <row r="189" spans="2:3" ht="15.75" customHeight="1" x14ac:dyDescent="0.2">
      <c r="B189" s="12"/>
      <c r="C189" s="12"/>
    </row>
    <row r="190" spans="2:3" ht="15.75" customHeight="1" x14ac:dyDescent="0.2">
      <c r="B190" s="12"/>
      <c r="C190" s="12"/>
    </row>
    <row r="191" spans="2:3" ht="15.75" customHeight="1" x14ac:dyDescent="0.2">
      <c r="B191" s="12"/>
      <c r="C191" s="12"/>
    </row>
    <row r="192" spans="2:3" ht="15.75" customHeight="1" x14ac:dyDescent="0.2">
      <c r="B192" s="12"/>
      <c r="C192" s="12"/>
    </row>
    <row r="193" spans="2:3" ht="15.75" customHeight="1" x14ac:dyDescent="0.2">
      <c r="B193" s="12"/>
      <c r="C193" s="12"/>
    </row>
    <row r="194" spans="2:3" ht="15.75" customHeight="1" x14ac:dyDescent="0.2">
      <c r="B194" s="12"/>
      <c r="C194" s="12"/>
    </row>
    <row r="195" spans="2:3" ht="15.75" customHeight="1" x14ac:dyDescent="0.2">
      <c r="B195" s="12"/>
      <c r="C195" s="12"/>
    </row>
    <row r="196" spans="2:3" ht="15.75" customHeight="1" x14ac:dyDescent="0.2">
      <c r="B196" s="12"/>
      <c r="C196" s="12"/>
    </row>
    <row r="197" spans="2:3" ht="15.75" customHeight="1" x14ac:dyDescent="0.2">
      <c r="B197" s="12"/>
      <c r="C197" s="12"/>
    </row>
    <row r="198" spans="2:3" ht="15.75" customHeight="1" x14ac:dyDescent="0.2">
      <c r="B198" s="12"/>
      <c r="C198" s="12"/>
    </row>
    <row r="199" spans="2:3" ht="15.75" customHeight="1" x14ac:dyDescent="0.2">
      <c r="B199" s="12"/>
      <c r="C199" s="12"/>
    </row>
    <row r="200" spans="2:3" ht="15.75" customHeight="1" x14ac:dyDescent="0.2">
      <c r="B200" s="12"/>
      <c r="C200" s="12"/>
    </row>
    <row r="201" spans="2:3" ht="15.75" customHeight="1" x14ac:dyDescent="0.2">
      <c r="B201" s="12"/>
      <c r="C201" s="12"/>
    </row>
    <row r="202" spans="2:3" ht="15.75" customHeight="1" x14ac:dyDescent="0.2">
      <c r="B202" s="12"/>
      <c r="C202" s="12"/>
    </row>
    <row r="203" spans="2:3" ht="15.75" customHeight="1" x14ac:dyDescent="0.2">
      <c r="B203" s="12"/>
      <c r="C203" s="12"/>
    </row>
    <row r="204" spans="2:3" ht="15.75" customHeight="1" x14ac:dyDescent="0.2">
      <c r="B204" s="12"/>
      <c r="C204" s="12"/>
    </row>
    <row r="205" spans="2:3" ht="15.75" customHeight="1" x14ac:dyDescent="0.2">
      <c r="B205" s="12"/>
      <c r="C205" s="12"/>
    </row>
    <row r="206" spans="2:3" ht="15.75" customHeight="1" x14ac:dyDescent="0.2">
      <c r="B206" s="12"/>
      <c r="C206" s="12"/>
    </row>
    <row r="207" spans="2:3" ht="15.75" customHeight="1" x14ac:dyDescent="0.2">
      <c r="B207" s="12"/>
      <c r="C207" s="12"/>
    </row>
    <row r="208" spans="2:3" ht="15.75" customHeight="1" x14ac:dyDescent="0.2">
      <c r="B208" s="12"/>
      <c r="C208" s="12"/>
    </row>
    <row r="209" spans="2:3" ht="15.75" customHeight="1" x14ac:dyDescent="0.2">
      <c r="B209" s="12"/>
      <c r="C209" s="12"/>
    </row>
    <row r="210" spans="2:3" ht="15.75" customHeight="1" x14ac:dyDescent="0.2">
      <c r="B210" s="12"/>
      <c r="C210" s="12"/>
    </row>
    <row r="211" spans="2:3" ht="15.75" customHeight="1" x14ac:dyDescent="0.2">
      <c r="B211" s="12"/>
      <c r="C211" s="12"/>
    </row>
    <row r="212" spans="2:3" ht="15.75" customHeight="1" x14ac:dyDescent="0.2">
      <c r="B212" s="12"/>
      <c r="C212" s="12"/>
    </row>
    <row r="213" spans="2:3" ht="15.75" customHeight="1" x14ac:dyDescent="0.2">
      <c r="B213" s="12"/>
      <c r="C213" s="12"/>
    </row>
    <row r="214" spans="2:3" ht="15.75" customHeight="1" x14ac:dyDescent="0.2">
      <c r="B214" s="12"/>
      <c r="C214" s="12"/>
    </row>
    <row r="215" spans="2:3" ht="15.75" customHeight="1" x14ac:dyDescent="0.2">
      <c r="B215" s="12"/>
      <c r="C215" s="12"/>
    </row>
    <row r="216" spans="2:3" ht="15.75" customHeight="1" x14ac:dyDescent="0.2">
      <c r="B216" s="12"/>
      <c r="C216" s="12"/>
    </row>
    <row r="217" spans="2:3" ht="15.75" customHeight="1" x14ac:dyDescent="0.2">
      <c r="B217" s="12"/>
      <c r="C217" s="12"/>
    </row>
    <row r="218" spans="2:3" ht="15.75" customHeight="1" x14ac:dyDescent="0.2">
      <c r="B218" s="12"/>
      <c r="C218" s="12"/>
    </row>
    <row r="219" spans="2:3" ht="15.75" customHeight="1" x14ac:dyDescent="0.2">
      <c r="B219" s="12"/>
      <c r="C219" s="12"/>
    </row>
    <row r="220" spans="2:3" ht="15.75" customHeight="1" x14ac:dyDescent="0.2">
      <c r="B220" s="12"/>
      <c r="C220" s="12"/>
    </row>
    <row r="221" spans="2:3" ht="15.75" customHeight="1" x14ac:dyDescent="0.2">
      <c r="B221" s="12"/>
      <c r="C221" s="12"/>
    </row>
    <row r="222" spans="2:3" ht="15.75" customHeight="1" x14ac:dyDescent="0.2">
      <c r="B222" s="12"/>
      <c r="C222" s="12"/>
    </row>
    <row r="223" spans="2:3" ht="15.75" customHeight="1" x14ac:dyDescent="0.2">
      <c r="B223" s="12"/>
      <c r="C223" s="12"/>
    </row>
    <row r="224" spans="2:3" ht="15.75" customHeight="1" x14ac:dyDescent="0.2">
      <c r="B224" s="12"/>
      <c r="C224" s="12"/>
    </row>
    <row r="225" spans="2:3" ht="15.75" customHeight="1" x14ac:dyDescent="0.2">
      <c r="B225" s="12"/>
      <c r="C225" s="12"/>
    </row>
    <row r="226" spans="2:3" ht="15.75" customHeight="1" x14ac:dyDescent="0.2">
      <c r="B226" s="12"/>
      <c r="C226" s="12"/>
    </row>
    <row r="227" spans="2:3" ht="15.75" customHeight="1" x14ac:dyDescent="0.2">
      <c r="B227" s="12"/>
      <c r="C227" s="12"/>
    </row>
    <row r="228" spans="2:3" ht="15.75" customHeight="1" x14ac:dyDescent="0.2">
      <c r="B228" s="12"/>
      <c r="C228" s="12"/>
    </row>
    <row r="229" spans="2:3" ht="15.75" customHeight="1" x14ac:dyDescent="0.2">
      <c r="B229" s="12"/>
      <c r="C229" s="12"/>
    </row>
    <row r="230" spans="2:3" ht="15.75" customHeight="1" x14ac:dyDescent="0.2">
      <c r="B230" s="12"/>
      <c r="C230" s="12"/>
    </row>
    <row r="231" spans="2:3" ht="15.75" customHeight="1" x14ac:dyDescent="0.2">
      <c r="B231" s="12"/>
      <c r="C231" s="12"/>
    </row>
    <row r="232" spans="2:3" ht="15.75" customHeight="1" x14ac:dyDescent="0.2">
      <c r="B232" s="12"/>
      <c r="C232" s="12"/>
    </row>
    <row r="233" spans="2:3" ht="15.75" customHeight="1" x14ac:dyDescent="0.2">
      <c r="B233" s="12"/>
      <c r="C233" s="12"/>
    </row>
    <row r="234" spans="2:3" ht="15.75" customHeight="1" x14ac:dyDescent="0.2">
      <c r="B234" s="12"/>
      <c r="C234" s="12"/>
    </row>
    <row r="235" spans="2:3" ht="15.75" customHeight="1" x14ac:dyDescent="0.2">
      <c r="B235" s="12"/>
      <c r="C235" s="12"/>
    </row>
    <row r="236" spans="2:3" ht="15.75" customHeight="1" x14ac:dyDescent="0.2">
      <c r="B236" s="12"/>
      <c r="C236" s="12"/>
    </row>
    <row r="237" spans="2:3" ht="15.75" customHeight="1" x14ac:dyDescent="0.2">
      <c r="B237" s="12"/>
      <c r="C237" s="12"/>
    </row>
    <row r="238" spans="2:3" ht="15.75" customHeight="1" x14ac:dyDescent="0.2">
      <c r="B238" s="12"/>
      <c r="C238" s="12"/>
    </row>
    <row r="239" spans="2:3" ht="15.75" customHeight="1" x14ac:dyDescent="0.2">
      <c r="B239" s="12"/>
      <c r="C239" s="12"/>
    </row>
    <row r="240" spans="2:3" ht="15.75" customHeight="1" x14ac:dyDescent="0.2">
      <c r="B240" s="12"/>
      <c r="C240" s="12"/>
    </row>
    <row r="241" spans="2:3" ht="15.75" customHeight="1" x14ac:dyDescent="0.2">
      <c r="B241" s="12"/>
      <c r="C241" s="12"/>
    </row>
    <row r="242" spans="2:3" ht="15.75" customHeight="1" x14ac:dyDescent="0.2">
      <c r="B242" s="12"/>
      <c r="C242" s="12"/>
    </row>
    <row r="243" spans="2:3" ht="15.75" customHeight="1" x14ac:dyDescent="0.2">
      <c r="B243" s="12"/>
      <c r="C243" s="12"/>
    </row>
    <row r="244" spans="2:3" ht="15.75" customHeight="1" x14ac:dyDescent="0.2">
      <c r="B244" s="12"/>
      <c r="C244" s="12"/>
    </row>
    <row r="245" spans="2:3" ht="15.75" customHeight="1" x14ac:dyDescent="0.2">
      <c r="B245" s="12"/>
      <c r="C245" s="12"/>
    </row>
    <row r="246" spans="2:3" ht="15.75" customHeight="1" x14ac:dyDescent="0.2">
      <c r="B246" s="12"/>
      <c r="C246" s="12"/>
    </row>
    <row r="247" spans="2:3" ht="15.75" customHeight="1" x14ac:dyDescent="0.2">
      <c r="B247" s="12"/>
      <c r="C247" s="12"/>
    </row>
    <row r="248" spans="2:3" ht="15.75" customHeight="1" x14ac:dyDescent="0.2">
      <c r="B248" s="12"/>
      <c r="C248" s="12"/>
    </row>
    <row r="249" spans="2:3" ht="15.75" customHeight="1" x14ac:dyDescent="0.2">
      <c r="B249" s="12"/>
      <c r="C249" s="12"/>
    </row>
    <row r="250" spans="2:3" ht="15.75" customHeight="1" x14ac:dyDescent="0.2">
      <c r="B250" s="12"/>
      <c r="C250" s="12"/>
    </row>
    <row r="251" spans="2:3" ht="15.75" customHeight="1" x14ac:dyDescent="0.2">
      <c r="B251" s="12"/>
      <c r="C251" s="12"/>
    </row>
    <row r="252" spans="2:3" ht="15.75" customHeight="1" x14ac:dyDescent="0.2">
      <c r="B252" s="12"/>
      <c r="C252" s="12"/>
    </row>
    <row r="253" spans="2:3" ht="15.75" customHeight="1" x14ac:dyDescent="0.2">
      <c r="B253" s="12"/>
      <c r="C253" s="12"/>
    </row>
    <row r="254" spans="2:3" ht="15.75" customHeight="1" x14ac:dyDescent="0.2">
      <c r="B254" s="12"/>
      <c r="C254" s="12"/>
    </row>
    <row r="255" spans="2:3" ht="15.75" customHeight="1" x14ac:dyDescent="0.2">
      <c r="B255" s="12"/>
      <c r="C255" s="12"/>
    </row>
    <row r="256" spans="2:3" ht="15.75" customHeight="1" x14ac:dyDescent="0.2">
      <c r="B256" s="12"/>
      <c r="C256" s="12"/>
    </row>
    <row r="257" spans="2:3" ht="15.75" customHeight="1" x14ac:dyDescent="0.2">
      <c r="B257" s="12"/>
      <c r="C257" s="12"/>
    </row>
    <row r="258" spans="2:3" ht="15.75" customHeight="1" x14ac:dyDescent="0.2">
      <c r="B258" s="12"/>
      <c r="C258" s="12"/>
    </row>
    <row r="259" spans="2:3" ht="15.75" customHeight="1" x14ac:dyDescent="0.2">
      <c r="B259" s="12"/>
      <c r="C259" s="12"/>
    </row>
    <row r="260" spans="2:3" ht="15.75" customHeight="1" x14ac:dyDescent="0.2">
      <c r="B260" s="12"/>
      <c r="C260" s="12"/>
    </row>
    <row r="261" spans="2:3" ht="15.75" customHeight="1" x14ac:dyDescent="0.2">
      <c r="B261" s="12"/>
      <c r="C261" s="12"/>
    </row>
    <row r="262" spans="2:3" ht="15.75" customHeight="1" x14ac:dyDescent="0.2">
      <c r="B262" s="12"/>
      <c r="C262" s="12"/>
    </row>
    <row r="263" spans="2:3" ht="15.75" customHeight="1" x14ac:dyDescent="0.2">
      <c r="B263" s="12"/>
      <c r="C263" s="12"/>
    </row>
    <row r="264" spans="2:3" ht="15.75" customHeight="1" x14ac:dyDescent="0.2">
      <c r="B264" s="12"/>
      <c r="C264" s="12"/>
    </row>
    <row r="265" spans="2:3" ht="15.75" customHeight="1" x14ac:dyDescent="0.2">
      <c r="B265" s="12"/>
      <c r="C265" s="12"/>
    </row>
    <row r="266" spans="2:3" ht="15.75" customHeight="1" x14ac:dyDescent="0.2">
      <c r="B266" s="12"/>
      <c r="C266" s="12"/>
    </row>
    <row r="267" spans="2:3" ht="15.75" customHeight="1" x14ac:dyDescent="0.2"/>
    <row r="268" spans="2:3" ht="15.75" customHeight="1" x14ac:dyDescent="0.2"/>
    <row r="269" spans="2:3" ht="15.75" customHeight="1" x14ac:dyDescent="0.2"/>
    <row r="270" spans="2:3" ht="15.75" customHeight="1" x14ac:dyDescent="0.2"/>
    <row r="271" spans="2:3" ht="15.75" customHeight="1" x14ac:dyDescent="0.2"/>
    <row r="272" spans="2:3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</sheetData>
  <mergeCells count="6">
    <mergeCell ref="E1:G1"/>
    <mergeCell ref="I1:K1"/>
    <mergeCell ref="A3:C3"/>
    <mergeCell ref="A4:C4"/>
    <mergeCell ref="E14:G14"/>
    <mergeCell ref="I14:K14"/>
  </mergeCells>
  <pageMargins left="0.7" right="0.7" top="0.75" bottom="0.75" header="0" footer="0"/>
  <pageSetup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26" ht="15.75" customHeight="1" x14ac:dyDescent="0.2">
      <c r="A1" s="87" t="s">
        <v>251</v>
      </c>
      <c r="B1" s="5"/>
    </row>
    <row r="2" spans="1:26" ht="15.75" customHeight="1" x14ac:dyDescent="0.25">
      <c r="A2" s="5"/>
      <c r="B2" s="10"/>
      <c r="C2" s="10"/>
      <c r="F2" s="1" t="s">
        <v>1</v>
      </c>
      <c r="G2" s="2">
        <v>45426</v>
      </c>
    </row>
    <row r="3" spans="1:26" ht="15.75" customHeight="1" x14ac:dyDescent="0.2">
      <c r="A3" s="5"/>
      <c r="B3" s="5" t="s">
        <v>5</v>
      </c>
      <c r="C3" s="5" t="s">
        <v>216</v>
      </c>
    </row>
    <row r="4" spans="1:26" ht="15.75" customHeight="1" x14ac:dyDescent="0.2">
      <c r="A4" s="5" t="s">
        <v>217</v>
      </c>
      <c r="B4" s="84">
        <f t="shared" ref="B4:C4" si="0">B43</f>
        <v>90</v>
      </c>
      <c r="C4" s="94">
        <f t="shared" si="0"/>
        <v>43650</v>
      </c>
    </row>
    <row r="5" spans="1:26" ht="15.75" customHeight="1" x14ac:dyDescent="0.2">
      <c r="A5" s="5" t="s">
        <v>218</v>
      </c>
      <c r="B5" s="84">
        <f t="shared" ref="B5:C5" si="1">F43</f>
        <v>36</v>
      </c>
      <c r="C5" s="94">
        <f t="shared" si="1"/>
        <v>23559</v>
      </c>
    </row>
    <row r="6" spans="1:26" ht="15.75" customHeight="1" x14ac:dyDescent="0.2">
      <c r="A6" s="5" t="s">
        <v>219</v>
      </c>
      <c r="B6" s="57">
        <f t="shared" ref="B6:C6" si="2">B56</f>
        <v>65.3</v>
      </c>
      <c r="C6" s="84">
        <f t="shared" si="2"/>
        <v>2019</v>
      </c>
    </row>
    <row r="7" spans="1:26" ht="15.75" customHeight="1" x14ac:dyDescent="0.2">
      <c r="A7" s="5" t="s">
        <v>220</v>
      </c>
      <c r="B7" s="54">
        <f t="shared" ref="B7:C7" si="3">F56</f>
        <v>55.4</v>
      </c>
      <c r="C7" s="12">
        <f t="shared" si="3"/>
        <v>1971</v>
      </c>
    </row>
    <row r="8" spans="1:26" ht="15.75" customHeight="1" x14ac:dyDescent="0.2">
      <c r="A8" s="5" t="s">
        <v>222</v>
      </c>
      <c r="B8" s="42">
        <f t="shared" ref="B8:C8" si="4">B17</f>
        <v>4.49</v>
      </c>
      <c r="C8" s="12">
        <f t="shared" si="4"/>
        <v>2001</v>
      </c>
    </row>
    <row r="9" spans="1:26" ht="15.75" customHeight="1" x14ac:dyDescent="0.2">
      <c r="A9" s="5" t="s">
        <v>223</v>
      </c>
      <c r="B9" s="12">
        <f t="shared" ref="B9:C9" si="5">F17</f>
        <v>0.42</v>
      </c>
      <c r="C9" s="12">
        <f t="shared" si="5"/>
        <v>1972</v>
      </c>
    </row>
    <row r="10" spans="1:26" ht="15.75" customHeight="1" x14ac:dyDescent="0.2">
      <c r="A10" s="5" t="s">
        <v>224</v>
      </c>
      <c r="B10" s="54">
        <f t="shared" ref="B10:C10" si="6">B69</f>
        <v>0</v>
      </c>
      <c r="C10" s="16" t="str">
        <f t="shared" si="6"/>
        <v>All</v>
      </c>
    </row>
    <row r="11" spans="1:26" ht="15.75" customHeight="1" x14ac:dyDescent="0.2">
      <c r="A11" s="5" t="s">
        <v>225</v>
      </c>
      <c r="B11" s="54">
        <f t="shared" ref="B11:C11" si="7">B30</f>
        <v>0</v>
      </c>
      <c r="C11" s="12" t="str">
        <f t="shared" si="7"/>
        <v>All</v>
      </c>
    </row>
    <row r="12" spans="1:26" ht="15.75" customHeight="1" x14ac:dyDescent="0.2">
      <c r="A12" s="5" t="s">
        <v>226</v>
      </c>
      <c r="B12" s="54">
        <f t="shared" ref="B12:C12" si="8">F30</f>
        <v>0</v>
      </c>
      <c r="C12" s="12" t="str">
        <f t="shared" si="8"/>
        <v>All</v>
      </c>
    </row>
    <row r="13" spans="1:26" ht="15.75" customHeight="1" x14ac:dyDescent="0.2">
      <c r="A13" s="5" t="s">
        <v>88</v>
      </c>
      <c r="B13" s="39">
        <f t="shared" ref="B13:C13" si="9">F69</f>
        <v>2</v>
      </c>
      <c r="C13" s="26">
        <f t="shared" si="9"/>
        <v>20667</v>
      </c>
    </row>
    <row r="14" spans="1:26" ht="15.75" customHeight="1" x14ac:dyDescent="0.2">
      <c r="A14" s="5"/>
    </row>
    <row r="15" spans="1:26" ht="15.75" customHeight="1" x14ac:dyDescent="0.2">
      <c r="A15" s="112" t="s">
        <v>229</v>
      </c>
      <c r="B15" s="113"/>
      <c r="C15" s="113"/>
      <c r="D15" s="4"/>
      <c r="E15" s="112" t="s">
        <v>230</v>
      </c>
      <c r="F15" s="113"/>
      <c r="G15" s="113"/>
    </row>
    <row r="16" spans="1:26" ht="15.75" customHeight="1" x14ac:dyDescent="0.2">
      <c r="A16" s="5"/>
      <c r="B16" s="5" t="s">
        <v>231</v>
      </c>
      <c r="C16" s="5" t="s">
        <v>8</v>
      </c>
      <c r="D16" s="71"/>
      <c r="E16" s="5"/>
      <c r="F16" s="5" t="s">
        <v>231</v>
      </c>
      <c r="G16" s="5" t="s">
        <v>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>
        <v>1</v>
      </c>
      <c r="B17" s="39">
        <v>4.49</v>
      </c>
      <c r="C17" s="10">
        <v>2001</v>
      </c>
      <c r="D17" s="4"/>
      <c r="E17" s="5">
        <v>1</v>
      </c>
      <c r="F17" s="10">
        <v>0.42</v>
      </c>
      <c r="G17" s="10">
        <v>1972</v>
      </c>
    </row>
    <row r="18" spans="1:26" ht="15.75" customHeight="1" x14ac:dyDescent="0.2">
      <c r="A18" s="5">
        <v>2</v>
      </c>
      <c r="B18" s="10">
        <v>4.4400000000000004</v>
      </c>
      <c r="C18" s="10">
        <v>1958</v>
      </c>
      <c r="D18" s="4"/>
      <c r="E18" s="5">
        <v>2</v>
      </c>
      <c r="F18" s="10">
        <v>0.55000000000000004</v>
      </c>
      <c r="G18" s="10">
        <v>1983</v>
      </c>
    </row>
    <row r="19" spans="1:26" ht="15.75" customHeight="1" x14ac:dyDescent="0.2">
      <c r="A19" s="5">
        <v>3</v>
      </c>
      <c r="B19" s="39">
        <v>4.43</v>
      </c>
      <c r="C19" s="10">
        <v>1959</v>
      </c>
      <c r="D19" s="4"/>
      <c r="E19" s="5">
        <v>3</v>
      </c>
      <c r="F19" s="10">
        <v>0.56999999999999995</v>
      </c>
      <c r="G19" s="10">
        <v>1994</v>
      </c>
    </row>
    <row r="20" spans="1:26" ht="15.75" customHeight="1" x14ac:dyDescent="0.2">
      <c r="A20" s="5">
        <v>4</v>
      </c>
      <c r="B20" s="39">
        <v>4.3899999999999997</v>
      </c>
      <c r="C20" s="10">
        <v>1981</v>
      </c>
      <c r="D20" s="4"/>
      <c r="E20" s="5">
        <v>4</v>
      </c>
      <c r="F20" s="10">
        <v>0.56999999999999995</v>
      </c>
      <c r="G20" s="10">
        <v>1993</v>
      </c>
    </row>
    <row r="21" spans="1:26" ht="15.75" customHeight="1" x14ac:dyDescent="0.2">
      <c r="A21" s="5">
        <v>5</v>
      </c>
      <c r="B21" s="38">
        <v>4.26</v>
      </c>
      <c r="C21" s="19">
        <v>2022</v>
      </c>
      <c r="D21" s="4"/>
      <c r="E21" s="5">
        <v>5</v>
      </c>
      <c r="F21" s="39">
        <v>0.6</v>
      </c>
      <c r="G21" s="10">
        <v>1976</v>
      </c>
    </row>
    <row r="22" spans="1:26" ht="15.75" customHeight="1" x14ac:dyDescent="0.2">
      <c r="A22" s="5">
        <v>6</v>
      </c>
      <c r="B22" s="40">
        <v>4.08</v>
      </c>
      <c r="C22" s="41">
        <v>2023</v>
      </c>
      <c r="D22" s="4"/>
      <c r="E22" s="5">
        <v>6</v>
      </c>
      <c r="F22" s="39">
        <v>0.6</v>
      </c>
      <c r="G22" s="10">
        <v>1973</v>
      </c>
    </row>
    <row r="23" spans="1:26" ht="15.75" customHeight="1" x14ac:dyDescent="0.2">
      <c r="A23" s="5">
        <v>7</v>
      </c>
      <c r="B23" s="39">
        <v>3.84</v>
      </c>
      <c r="C23" s="10">
        <v>1979</v>
      </c>
      <c r="D23" s="4"/>
      <c r="E23" s="5">
        <v>7</v>
      </c>
      <c r="F23" s="10">
        <v>0.64</v>
      </c>
      <c r="G23" s="10">
        <v>1988</v>
      </c>
    </row>
    <row r="24" spans="1:26" ht="15.75" customHeight="1" x14ac:dyDescent="0.2">
      <c r="A24" s="5">
        <v>8</v>
      </c>
      <c r="B24" s="39">
        <v>3.25</v>
      </c>
      <c r="C24" s="10">
        <v>2008</v>
      </c>
      <c r="D24" s="4"/>
      <c r="E24" s="5">
        <v>8</v>
      </c>
      <c r="F24" s="10">
        <v>0.69</v>
      </c>
      <c r="G24" s="10">
        <v>2004</v>
      </c>
    </row>
    <row r="25" spans="1:26" ht="15.75" customHeight="1" x14ac:dyDescent="0.2">
      <c r="A25" s="5">
        <v>9</v>
      </c>
      <c r="B25" s="39">
        <v>3.14</v>
      </c>
      <c r="C25" s="10">
        <v>2010</v>
      </c>
      <c r="D25" s="4"/>
      <c r="E25" s="5">
        <v>9</v>
      </c>
      <c r="F25" s="39">
        <v>0.71</v>
      </c>
      <c r="G25" s="10">
        <v>1966</v>
      </c>
    </row>
    <row r="26" spans="1:26" ht="15.75" customHeight="1" x14ac:dyDescent="0.2">
      <c r="A26" s="5">
        <v>10</v>
      </c>
      <c r="B26" s="10">
        <v>3.07</v>
      </c>
      <c r="C26" s="10">
        <v>1956</v>
      </c>
      <c r="D26" s="4"/>
      <c r="E26" s="5">
        <v>10</v>
      </c>
      <c r="F26" s="39">
        <v>0.72</v>
      </c>
      <c r="G26" s="10">
        <v>1962</v>
      </c>
    </row>
    <row r="27" spans="1:26" ht="15.75" customHeight="1" x14ac:dyDescent="0.2">
      <c r="A27" s="5"/>
      <c r="D27" s="4"/>
    </row>
    <row r="28" spans="1:26" ht="15.75" customHeight="1" x14ac:dyDescent="0.2">
      <c r="A28" s="112" t="s">
        <v>232</v>
      </c>
      <c r="B28" s="113"/>
      <c r="C28" s="113"/>
      <c r="D28" s="4"/>
      <c r="E28" s="112" t="s">
        <v>233</v>
      </c>
      <c r="F28" s="113"/>
      <c r="G28" s="113"/>
    </row>
    <row r="29" spans="1:26" ht="15.75" customHeight="1" x14ac:dyDescent="0.2">
      <c r="A29" s="5"/>
      <c r="B29" s="5" t="s">
        <v>231</v>
      </c>
      <c r="C29" s="5" t="s">
        <v>8</v>
      </c>
      <c r="D29" s="71"/>
      <c r="E29" s="5"/>
      <c r="F29" s="5" t="s">
        <v>231</v>
      </c>
      <c r="G29" s="5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>
        <v>1</v>
      </c>
      <c r="B30" s="15">
        <v>0</v>
      </c>
      <c r="C30" s="12" t="s">
        <v>249</v>
      </c>
      <c r="D30" s="4"/>
      <c r="E30" s="5">
        <v>1</v>
      </c>
      <c r="F30" s="15">
        <v>0</v>
      </c>
      <c r="G30" s="12" t="s">
        <v>249</v>
      </c>
    </row>
    <row r="31" spans="1:26" ht="15.75" customHeight="1" x14ac:dyDescent="0.2">
      <c r="A31" s="5">
        <v>2</v>
      </c>
      <c r="B31" s="15">
        <v>0</v>
      </c>
      <c r="D31" s="4"/>
      <c r="E31" s="5">
        <v>2</v>
      </c>
      <c r="F31" s="15">
        <v>0</v>
      </c>
    </row>
    <row r="32" spans="1:26" ht="15.75" customHeight="1" x14ac:dyDescent="0.2">
      <c r="A32" s="5">
        <v>3</v>
      </c>
      <c r="B32" s="15">
        <v>0</v>
      </c>
      <c r="D32" s="4"/>
      <c r="E32" s="5">
        <v>3</v>
      </c>
      <c r="F32" s="15">
        <v>0</v>
      </c>
    </row>
    <row r="33" spans="1:7" ht="15.75" customHeight="1" x14ac:dyDescent="0.2">
      <c r="A33" s="5">
        <v>4</v>
      </c>
      <c r="B33" s="15">
        <v>0</v>
      </c>
      <c r="D33" s="4"/>
      <c r="E33" s="5">
        <v>4</v>
      </c>
      <c r="F33" s="15">
        <v>0</v>
      </c>
    </row>
    <row r="34" spans="1:7" ht="15.75" customHeight="1" x14ac:dyDescent="0.2">
      <c r="A34" s="5">
        <v>5</v>
      </c>
      <c r="B34" s="15">
        <v>0</v>
      </c>
      <c r="D34" s="4"/>
      <c r="E34" s="5">
        <v>5</v>
      </c>
      <c r="F34" s="15">
        <v>0</v>
      </c>
    </row>
    <row r="35" spans="1:7" ht="15.75" customHeight="1" x14ac:dyDescent="0.2">
      <c r="A35" s="5">
        <v>6</v>
      </c>
      <c r="B35" s="15">
        <v>0</v>
      </c>
      <c r="D35" s="4"/>
      <c r="E35" s="5">
        <v>6</v>
      </c>
      <c r="F35" s="15">
        <v>0</v>
      </c>
    </row>
    <row r="36" spans="1:7" ht="15.75" customHeight="1" x14ac:dyDescent="0.2">
      <c r="A36" s="5">
        <v>7</v>
      </c>
      <c r="B36" s="15">
        <v>0</v>
      </c>
      <c r="D36" s="4"/>
      <c r="E36" s="5">
        <v>7</v>
      </c>
      <c r="F36" s="15">
        <v>0</v>
      </c>
    </row>
    <row r="37" spans="1:7" ht="15.75" customHeight="1" x14ac:dyDescent="0.2">
      <c r="A37" s="5">
        <v>8</v>
      </c>
      <c r="B37" s="15">
        <v>0</v>
      </c>
      <c r="D37" s="4"/>
      <c r="E37" s="5">
        <v>8</v>
      </c>
      <c r="F37" s="15">
        <v>0</v>
      </c>
    </row>
    <row r="38" spans="1:7" ht="15.75" customHeight="1" x14ac:dyDescent="0.2">
      <c r="A38" s="5">
        <v>9</v>
      </c>
      <c r="B38" s="15">
        <v>0</v>
      </c>
      <c r="D38" s="4"/>
      <c r="E38" s="5">
        <v>9</v>
      </c>
      <c r="F38" s="15">
        <v>0</v>
      </c>
    </row>
    <row r="39" spans="1:7" ht="15.75" customHeight="1" x14ac:dyDescent="0.2">
      <c r="A39" s="5">
        <v>10</v>
      </c>
      <c r="B39" s="15">
        <v>0</v>
      </c>
      <c r="D39" s="4"/>
      <c r="E39" s="5">
        <v>10</v>
      </c>
      <c r="F39" s="15">
        <v>0</v>
      </c>
    </row>
    <row r="40" spans="1:7" ht="15.75" customHeight="1" x14ac:dyDescent="0.2">
      <c r="A40" s="5"/>
      <c r="D40" s="4"/>
    </row>
    <row r="41" spans="1:7" ht="15.75" customHeight="1" x14ac:dyDescent="0.2">
      <c r="A41" s="112" t="s">
        <v>234</v>
      </c>
      <c r="B41" s="113"/>
      <c r="C41" s="113"/>
      <c r="D41" s="4"/>
      <c r="E41" s="112" t="s">
        <v>235</v>
      </c>
      <c r="F41" s="113"/>
      <c r="G41" s="113"/>
    </row>
    <row r="42" spans="1:7" ht="15.75" customHeight="1" x14ac:dyDescent="0.2">
      <c r="A42" s="5"/>
      <c r="B42" s="5" t="s">
        <v>7</v>
      </c>
      <c r="C42" s="5" t="s">
        <v>24</v>
      </c>
      <c r="D42" s="4"/>
      <c r="F42" s="5" t="s">
        <v>7</v>
      </c>
      <c r="G42" s="5" t="s">
        <v>24</v>
      </c>
    </row>
    <row r="43" spans="1:7" ht="15.75" customHeight="1" x14ac:dyDescent="0.2">
      <c r="A43" s="5">
        <v>1</v>
      </c>
      <c r="B43" s="9">
        <v>90</v>
      </c>
      <c r="C43" s="25">
        <v>43650</v>
      </c>
      <c r="D43" s="4"/>
      <c r="E43" s="5">
        <v>1</v>
      </c>
      <c r="F43" s="10">
        <v>36</v>
      </c>
      <c r="G43" s="26">
        <v>23559</v>
      </c>
    </row>
    <row r="44" spans="1:7" ht="15.75" customHeight="1" x14ac:dyDescent="0.2">
      <c r="A44" s="5">
        <v>2</v>
      </c>
      <c r="B44" s="9">
        <v>85</v>
      </c>
      <c r="C44" s="25">
        <v>43654</v>
      </c>
      <c r="D44" s="4"/>
      <c r="E44" s="5">
        <v>2</v>
      </c>
      <c r="F44" s="10">
        <v>39</v>
      </c>
      <c r="G44" s="26">
        <v>30135</v>
      </c>
    </row>
    <row r="45" spans="1:7" ht="15.75" customHeight="1" x14ac:dyDescent="0.2">
      <c r="A45" s="5">
        <v>3</v>
      </c>
      <c r="B45" s="9">
        <v>85</v>
      </c>
      <c r="C45" s="25">
        <v>43653</v>
      </c>
      <c r="D45" s="4"/>
      <c r="E45" s="5">
        <v>3</v>
      </c>
      <c r="F45" s="10">
        <v>39</v>
      </c>
      <c r="G45" s="26">
        <v>24289</v>
      </c>
    </row>
    <row r="46" spans="1:7" ht="15.75" customHeight="1" x14ac:dyDescent="0.2">
      <c r="A46" s="5">
        <v>4</v>
      </c>
      <c r="B46" s="9">
        <v>84</v>
      </c>
      <c r="C46" s="25">
        <v>37810</v>
      </c>
      <c r="D46" s="4"/>
      <c r="E46" s="5">
        <v>4</v>
      </c>
      <c r="F46" s="10">
        <v>39</v>
      </c>
      <c r="G46" s="26">
        <v>20641</v>
      </c>
    </row>
    <row r="47" spans="1:7" ht="15.75" customHeight="1" x14ac:dyDescent="0.2">
      <c r="A47" s="5">
        <v>5</v>
      </c>
      <c r="B47" s="9">
        <v>82</v>
      </c>
      <c r="C47" s="25">
        <v>32691</v>
      </c>
      <c r="D47" s="4"/>
      <c r="E47" s="5">
        <v>5</v>
      </c>
      <c r="F47" s="10">
        <v>39</v>
      </c>
      <c r="G47" s="26">
        <v>19908</v>
      </c>
    </row>
    <row r="48" spans="1:7" ht="15.75" customHeight="1" x14ac:dyDescent="0.2">
      <c r="A48" s="5">
        <v>6</v>
      </c>
      <c r="B48" s="28">
        <v>81</v>
      </c>
      <c r="C48" s="27">
        <v>44395</v>
      </c>
      <c r="D48" s="4"/>
      <c r="E48" s="5">
        <v>6</v>
      </c>
      <c r="F48" s="10">
        <v>40</v>
      </c>
      <c r="G48" s="26">
        <v>39630</v>
      </c>
    </row>
    <row r="49" spans="1:7" ht="15.75" customHeight="1" x14ac:dyDescent="0.2">
      <c r="A49" s="5">
        <v>7</v>
      </c>
      <c r="B49" s="9">
        <v>81</v>
      </c>
      <c r="C49" s="25">
        <v>43652</v>
      </c>
      <c r="D49" s="4"/>
      <c r="E49" s="5">
        <v>7</v>
      </c>
      <c r="F49" s="10">
        <v>40</v>
      </c>
      <c r="G49" s="26">
        <v>26135</v>
      </c>
    </row>
    <row r="50" spans="1:7" ht="15.75" customHeight="1" x14ac:dyDescent="0.2">
      <c r="A50" s="5">
        <v>8</v>
      </c>
      <c r="B50" s="10">
        <v>81</v>
      </c>
      <c r="C50" s="25">
        <v>43651</v>
      </c>
      <c r="D50" s="4"/>
      <c r="E50" s="5">
        <v>8</v>
      </c>
      <c r="F50" s="10">
        <v>41</v>
      </c>
      <c r="G50" s="26">
        <v>21378</v>
      </c>
    </row>
    <row r="51" spans="1:7" ht="15.75" customHeight="1" x14ac:dyDescent="0.2">
      <c r="A51" s="5">
        <v>9</v>
      </c>
      <c r="B51" s="10">
        <v>81</v>
      </c>
      <c r="C51" s="26">
        <v>42191</v>
      </c>
      <c r="D51" s="4"/>
      <c r="E51" s="5">
        <v>9</v>
      </c>
      <c r="F51" s="10">
        <v>41</v>
      </c>
      <c r="G51" s="26">
        <v>20656</v>
      </c>
    </row>
    <row r="52" spans="1:7" ht="15.75" customHeight="1" x14ac:dyDescent="0.2">
      <c r="A52" s="5">
        <v>10</v>
      </c>
      <c r="B52" s="10">
        <v>81</v>
      </c>
      <c r="C52" s="26">
        <v>28317</v>
      </c>
      <c r="D52" s="4"/>
      <c r="E52" s="5">
        <v>10</v>
      </c>
      <c r="F52" s="10">
        <v>41</v>
      </c>
      <c r="G52" s="26">
        <v>20287</v>
      </c>
    </row>
    <row r="53" spans="1:7" ht="15.75" customHeight="1" x14ac:dyDescent="0.2">
      <c r="A53" s="5"/>
      <c r="D53" s="4"/>
    </row>
    <row r="54" spans="1:7" ht="15.75" customHeight="1" x14ac:dyDescent="0.2">
      <c r="A54" s="112" t="s">
        <v>236</v>
      </c>
      <c r="B54" s="113"/>
      <c r="C54" s="113"/>
      <c r="D54" s="4"/>
      <c r="E54" s="112" t="s">
        <v>237</v>
      </c>
      <c r="F54" s="113"/>
      <c r="G54" s="113"/>
    </row>
    <row r="55" spans="1:7" ht="15.75" customHeight="1" x14ac:dyDescent="0.2">
      <c r="A55" s="5"/>
      <c r="B55" s="5" t="s">
        <v>7</v>
      </c>
      <c r="C55" s="5" t="s">
        <v>8</v>
      </c>
      <c r="D55" s="4"/>
      <c r="F55" s="5" t="s">
        <v>7</v>
      </c>
      <c r="G55" s="5" t="s">
        <v>8</v>
      </c>
    </row>
    <row r="56" spans="1:7" ht="15.75" customHeight="1" x14ac:dyDescent="0.2">
      <c r="A56" s="5">
        <v>1</v>
      </c>
      <c r="B56" s="8">
        <v>65.3</v>
      </c>
      <c r="C56" s="9">
        <v>2019</v>
      </c>
      <c r="D56" s="4"/>
      <c r="E56" s="5">
        <v>1</v>
      </c>
      <c r="F56" s="15">
        <v>55.4</v>
      </c>
      <c r="G56" s="10">
        <v>1971</v>
      </c>
    </row>
    <row r="57" spans="1:7" ht="15.75" customHeight="1" x14ac:dyDescent="0.2">
      <c r="A57" s="5">
        <v>2</v>
      </c>
      <c r="B57" s="15">
        <v>62.7</v>
      </c>
      <c r="C57" s="10">
        <v>2016</v>
      </c>
      <c r="D57" s="4"/>
      <c r="E57" s="5">
        <v>2</v>
      </c>
      <c r="F57" s="10">
        <v>55.7</v>
      </c>
      <c r="G57" s="10">
        <v>1959</v>
      </c>
    </row>
    <row r="58" spans="1:7" ht="15.75" customHeight="1" x14ac:dyDescent="0.2">
      <c r="A58" s="5">
        <v>3</v>
      </c>
      <c r="B58" s="10">
        <v>62.5</v>
      </c>
      <c r="C58" s="10">
        <v>1977</v>
      </c>
      <c r="D58" s="4"/>
      <c r="E58" s="5">
        <v>3</v>
      </c>
      <c r="F58" s="10">
        <v>55.8</v>
      </c>
      <c r="G58" s="10">
        <v>2008</v>
      </c>
    </row>
    <row r="59" spans="1:7" ht="15.75" customHeight="1" x14ac:dyDescent="0.2">
      <c r="A59" s="5">
        <v>4</v>
      </c>
      <c r="B59" s="10">
        <v>62.2</v>
      </c>
      <c r="C59" s="10">
        <v>2013</v>
      </c>
      <c r="D59" s="4"/>
      <c r="E59" s="5">
        <v>4</v>
      </c>
      <c r="F59" s="10">
        <v>56.2</v>
      </c>
      <c r="G59" s="10">
        <v>1982</v>
      </c>
    </row>
    <row r="60" spans="1:7" ht="15.75" customHeight="1" x14ac:dyDescent="0.2">
      <c r="A60" s="5">
        <v>5</v>
      </c>
      <c r="B60" s="10">
        <v>62.2</v>
      </c>
      <c r="C60" s="10">
        <v>2003</v>
      </c>
      <c r="D60" s="4"/>
      <c r="E60" s="5">
        <v>5</v>
      </c>
      <c r="F60" s="15">
        <v>56.3</v>
      </c>
      <c r="G60" s="10">
        <v>2012</v>
      </c>
    </row>
    <row r="61" spans="1:7" ht="15.75" customHeight="1" x14ac:dyDescent="0.2">
      <c r="A61" s="5">
        <v>6</v>
      </c>
      <c r="B61" s="10">
        <v>62.1</v>
      </c>
      <c r="C61" s="10">
        <v>2015</v>
      </c>
      <c r="D61" s="4"/>
      <c r="E61" s="5">
        <v>6</v>
      </c>
      <c r="F61" s="15">
        <v>56.3</v>
      </c>
      <c r="G61" s="10">
        <v>1956</v>
      </c>
    </row>
    <row r="62" spans="1:7" ht="15.75" customHeight="1" x14ac:dyDescent="0.2">
      <c r="A62" s="5">
        <v>7</v>
      </c>
      <c r="B62" s="15">
        <v>61.8</v>
      </c>
      <c r="C62" s="10">
        <v>2004</v>
      </c>
      <c r="D62" s="4"/>
      <c r="E62" s="5">
        <v>7</v>
      </c>
      <c r="F62" s="15">
        <v>56.4</v>
      </c>
      <c r="G62" s="10">
        <v>1958</v>
      </c>
    </row>
    <row r="63" spans="1:7" ht="15.75" customHeight="1" x14ac:dyDescent="0.2">
      <c r="A63" s="5">
        <v>8</v>
      </c>
      <c r="B63" s="10">
        <v>61.4</v>
      </c>
      <c r="C63" s="10">
        <v>2018</v>
      </c>
      <c r="D63" s="4"/>
      <c r="E63" s="5">
        <v>8</v>
      </c>
      <c r="F63" s="15">
        <v>56.5</v>
      </c>
      <c r="G63" s="10">
        <v>2010</v>
      </c>
    </row>
    <row r="64" spans="1:7" ht="15.75" customHeight="1" x14ac:dyDescent="0.2">
      <c r="A64" s="5">
        <v>9</v>
      </c>
      <c r="B64" s="15">
        <v>61.4</v>
      </c>
      <c r="C64" s="10">
        <v>2005</v>
      </c>
      <c r="D64" s="4"/>
      <c r="E64" s="5">
        <v>9</v>
      </c>
      <c r="F64" s="10">
        <v>56.8</v>
      </c>
      <c r="G64" s="10">
        <v>1952</v>
      </c>
    </row>
    <row r="65" spans="1:7" ht="15.75" customHeight="1" x14ac:dyDescent="0.2">
      <c r="A65" s="5">
        <v>10</v>
      </c>
      <c r="B65" s="10">
        <v>61.1</v>
      </c>
      <c r="C65" s="10">
        <v>1993</v>
      </c>
      <c r="D65" s="4"/>
      <c r="E65" s="5">
        <v>10</v>
      </c>
      <c r="F65" s="10">
        <v>56.8</v>
      </c>
      <c r="G65" s="10">
        <v>2000</v>
      </c>
    </row>
    <row r="66" spans="1:7" ht="15.75" customHeight="1" x14ac:dyDescent="0.2">
      <c r="A66" s="5"/>
      <c r="D66" s="4"/>
    </row>
    <row r="67" spans="1:7" ht="15.75" customHeight="1" x14ac:dyDescent="0.2">
      <c r="A67" s="112" t="s">
        <v>224</v>
      </c>
      <c r="B67" s="113"/>
      <c r="C67" s="113"/>
      <c r="D67" s="4"/>
      <c r="E67" s="112" t="s">
        <v>88</v>
      </c>
      <c r="F67" s="113"/>
      <c r="G67" s="113"/>
    </row>
    <row r="68" spans="1:7" ht="15.75" customHeight="1" x14ac:dyDescent="0.2">
      <c r="A68" s="5"/>
      <c r="B68" s="5" t="s">
        <v>231</v>
      </c>
      <c r="C68" s="5" t="s">
        <v>24</v>
      </c>
      <c r="D68" s="4"/>
      <c r="E68" s="5"/>
      <c r="F68" s="5" t="s">
        <v>231</v>
      </c>
      <c r="G68" s="5" t="s">
        <v>24</v>
      </c>
    </row>
    <row r="69" spans="1:7" ht="15.75" customHeight="1" x14ac:dyDescent="0.2">
      <c r="A69" s="5">
        <v>1</v>
      </c>
      <c r="B69" s="15">
        <v>0</v>
      </c>
      <c r="C69" s="12" t="s">
        <v>249</v>
      </c>
      <c r="D69" s="4"/>
      <c r="E69" s="5">
        <v>1</v>
      </c>
      <c r="F69" s="39">
        <v>2</v>
      </c>
      <c r="G69" s="26">
        <v>20667</v>
      </c>
    </row>
    <row r="70" spans="1:7" ht="15.75" customHeight="1" x14ac:dyDescent="0.2">
      <c r="A70" s="5">
        <v>2</v>
      </c>
      <c r="B70" s="15">
        <v>0</v>
      </c>
      <c r="C70" s="26"/>
      <c r="D70" s="4"/>
      <c r="E70" s="5">
        <v>2</v>
      </c>
      <c r="F70" s="10">
        <v>1.53</v>
      </c>
      <c r="G70" s="26">
        <v>21382</v>
      </c>
    </row>
    <row r="71" spans="1:7" ht="15.75" customHeight="1" x14ac:dyDescent="0.2">
      <c r="A71" s="5">
        <v>3</v>
      </c>
      <c r="B71" s="15">
        <v>0</v>
      </c>
      <c r="C71" s="26"/>
      <c r="D71" s="4"/>
      <c r="E71" s="5">
        <v>3</v>
      </c>
      <c r="F71" s="39">
        <v>1.52</v>
      </c>
      <c r="G71" s="26">
        <v>37076</v>
      </c>
    </row>
    <row r="72" spans="1:7" ht="15.75" customHeight="1" x14ac:dyDescent="0.2">
      <c r="A72" s="5">
        <v>4</v>
      </c>
      <c r="B72" s="15">
        <v>0</v>
      </c>
      <c r="C72" s="26"/>
      <c r="D72" s="4"/>
      <c r="E72" s="5">
        <v>4</v>
      </c>
      <c r="F72" s="38">
        <v>1.34</v>
      </c>
      <c r="G72" s="95">
        <v>44761</v>
      </c>
    </row>
    <row r="73" spans="1:7" ht="15.75" customHeight="1" x14ac:dyDescent="0.2">
      <c r="A73" s="5">
        <v>5</v>
      </c>
      <c r="B73" s="15">
        <v>0</v>
      </c>
      <c r="C73" s="26"/>
      <c r="D73" s="4"/>
      <c r="E73" s="5">
        <v>5</v>
      </c>
      <c r="F73" s="39">
        <v>1.21</v>
      </c>
      <c r="G73" s="26">
        <v>25408</v>
      </c>
    </row>
    <row r="74" spans="1:7" ht="15.75" customHeight="1" x14ac:dyDescent="0.2">
      <c r="A74" s="5">
        <v>6</v>
      </c>
      <c r="B74" s="15">
        <v>0</v>
      </c>
      <c r="C74" s="26"/>
      <c r="D74" s="4"/>
      <c r="E74" s="5">
        <v>6</v>
      </c>
      <c r="F74" s="39">
        <v>1.1499999999999999</v>
      </c>
      <c r="G74" s="26">
        <v>41844</v>
      </c>
    </row>
    <row r="75" spans="1:7" ht="15.75" customHeight="1" x14ac:dyDescent="0.2">
      <c r="A75" s="5">
        <v>7</v>
      </c>
      <c r="B75" s="15">
        <v>0</v>
      </c>
      <c r="C75" s="26"/>
      <c r="D75" s="4"/>
      <c r="E75" s="5">
        <v>7</v>
      </c>
      <c r="F75" s="39">
        <v>1.1100000000000001</v>
      </c>
      <c r="G75" s="26">
        <v>21742</v>
      </c>
    </row>
    <row r="76" spans="1:7" ht="15.75" customHeight="1" x14ac:dyDescent="0.2">
      <c r="A76" s="5">
        <v>8</v>
      </c>
      <c r="B76" s="15">
        <v>0</v>
      </c>
      <c r="C76" s="26"/>
      <c r="D76" s="4"/>
      <c r="E76" s="5">
        <v>8</v>
      </c>
      <c r="F76" s="39">
        <v>1.07</v>
      </c>
      <c r="G76" s="26">
        <v>35259</v>
      </c>
    </row>
    <row r="77" spans="1:7" ht="15.75" customHeight="1" x14ac:dyDescent="0.2">
      <c r="A77" s="5">
        <v>9</v>
      </c>
      <c r="B77" s="15">
        <v>0</v>
      </c>
      <c r="C77" s="26"/>
      <c r="D77" s="4"/>
      <c r="E77" s="5">
        <v>9</v>
      </c>
      <c r="F77" s="10">
        <v>1.03</v>
      </c>
      <c r="G77" s="26">
        <v>37077</v>
      </c>
    </row>
    <row r="78" spans="1:7" ht="15.75" customHeight="1" x14ac:dyDescent="0.2">
      <c r="A78" s="5">
        <v>10</v>
      </c>
      <c r="B78" s="15">
        <v>0</v>
      </c>
      <c r="C78" s="26"/>
      <c r="D78" s="4"/>
      <c r="E78" s="5">
        <v>10</v>
      </c>
      <c r="F78" s="10">
        <v>1.03</v>
      </c>
      <c r="G78" s="26">
        <v>19203</v>
      </c>
    </row>
    <row r="79" spans="1:7" ht="15.75" customHeight="1" x14ac:dyDescent="0.2">
      <c r="A79" s="5"/>
    </row>
    <row r="80" spans="1:7" ht="15.75" customHeight="1" x14ac:dyDescent="0.2">
      <c r="A80" s="5"/>
    </row>
    <row r="81" spans="1:1" ht="15.75" customHeight="1" x14ac:dyDescent="0.2">
      <c r="A81" s="5"/>
    </row>
    <row r="82" spans="1:1" ht="15.75" customHeight="1" x14ac:dyDescent="0.2">
      <c r="A82" s="5"/>
    </row>
    <row r="83" spans="1:1" ht="15.75" customHeight="1" x14ac:dyDescent="0.2">
      <c r="A83" s="5"/>
    </row>
    <row r="84" spans="1:1" ht="15.75" customHeight="1" x14ac:dyDescent="0.2">
      <c r="A84" s="5"/>
    </row>
    <row r="85" spans="1:1" ht="15.75" customHeight="1" x14ac:dyDescent="0.2">
      <c r="A85" s="5"/>
    </row>
    <row r="86" spans="1:1" ht="15.75" customHeight="1" x14ac:dyDescent="0.2">
      <c r="A86" s="5"/>
    </row>
    <row r="87" spans="1:1" ht="15.75" customHeight="1" x14ac:dyDescent="0.2">
      <c r="A87" s="5"/>
    </row>
    <row r="88" spans="1:1" ht="15.75" customHeight="1" x14ac:dyDescent="0.2">
      <c r="A88" s="5"/>
    </row>
    <row r="89" spans="1:1" ht="15.75" customHeight="1" x14ac:dyDescent="0.2">
      <c r="A89" s="5"/>
    </row>
    <row r="90" spans="1:1" ht="15.75" customHeight="1" x14ac:dyDescent="0.2">
      <c r="A90" s="5"/>
    </row>
    <row r="91" spans="1:1" ht="15.75" customHeight="1" x14ac:dyDescent="0.2">
      <c r="A91" s="5"/>
    </row>
    <row r="92" spans="1:1" ht="15.75" customHeight="1" x14ac:dyDescent="0.2">
      <c r="A92" s="5"/>
    </row>
    <row r="93" spans="1:1" ht="15.75" customHeight="1" x14ac:dyDescent="0.2">
      <c r="A93" s="5"/>
    </row>
    <row r="94" spans="1:1" ht="15.75" customHeight="1" x14ac:dyDescent="0.2">
      <c r="A94" s="5"/>
    </row>
    <row r="95" spans="1:1" ht="15.75" customHeight="1" x14ac:dyDescent="0.2">
      <c r="A95" s="5"/>
    </row>
    <row r="96" spans="1:1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/>
    <row r="280" spans="1:1" ht="15.75" customHeight="1" x14ac:dyDescent="0.2"/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" footer="0"/>
  <pageSetup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26" ht="15.75" customHeight="1" x14ac:dyDescent="0.2">
      <c r="A1" s="5" t="s">
        <v>252</v>
      </c>
      <c r="B1" s="5"/>
    </row>
    <row r="2" spans="1:26" ht="15.75" customHeight="1" x14ac:dyDescent="0.25">
      <c r="A2" s="5"/>
      <c r="B2" s="10"/>
      <c r="C2" s="10"/>
      <c r="F2" s="1" t="s">
        <v>1</v>
      </c>
      <c r="G2" s="2">
        <v>45426</v>
      </c>
    </row>
    <row r="3" spans="1:26" ht="15.75" customHeight="1" x14ac:dyDescent="0.2">
      <c r="A3" s="5"/>
      <c r="B3" s="5" t="s">
        <v>5</v>
      </c>
      <c r="C3" s="5" t="s">
        <v>216</v>
      </c>
    </row>
    <row r="4" spans="1:26" ht="15.75" customHeight="1" x14ac:dyDescent="0.2">
      <c r="A4" s="5" t="s">
        <v>217</v>
      </c>
      <c r="B4" s="12">
        <f t="shared" ref="B4:C4" si="0">B43</f>
        <v>82</v>
      </c>
      <c r="C4" s="16">
        <f t="shared" si="0"/>
        <v>28704</v>
      </c>
    </row>
    <row r="5" spans="1:26" ht="15.75" customHeight="1" x14ac:dyDescent="0.2">
      <c r="A5" s="5" t="s">
        <v>218</v>
      </c>
      <c r="B5" s="84">
        <f t="shared" ref="B5:C5" si="1">F43</f>
        <v>31</v>
      </c>
      <c r="C5" s="94">
        <f t="shared" si="1"/>
        <v>30925</v>
      </c>
    </row>
    <row r="6" spans="1:26" ht="15.75" customHeight="1" x14ac:dyDescent="0.2">
      <c r="A6" s="5" t="s">
        <v>219</v>
      </c>
      <c r="B6" s="84">
        <f t="shared" ref="B6:C6" si="2">B56</f>
        <v>62.6</v>
      </c>
      <c r="C6" s="84">
        <f t="shared" si="2"/>
        <v>2019</v>
      </c>
    </row>
    <row r="7" spans="1:26" ht="15.75" customHeight="1" x14ac:dyDescent="0.2">
      <c r="A7" s="5" t="s">
        <v>220</v>
      </c>
      <c r="B7" s="57">
        <f t="shared" ref="B7:C7" si="3">F56</f>
        <v>53.8</v>
      </c>
      <c r="C7" s="84">
        <f t="shared" si="3"/>
        <v>1998</v>
      </c>
    </row>
    <row r="8" spans="1:26" ht="15.75" customHeight="1" x14ac:dyDescent="0.2">
      <c r="A8" s="5" t="s">
        <v>222</v>
      </c>
      <c r="B8" s="96">
        <f t="shared" ref="B8:C8" si="4">B17</f>
        <v>9.77</v>
      </c>
      <c r="C8" s="84">
        <f t="shared" si="4"/>
        <v>1989</v>
      </c>
    </row>
    <row r="9" spans="1:26" ht="15.75" customHeight="1" x14ac:dyDescent="0.2">
      <c r="A9" s="5" t="s">
        <v>223</v>
      </c>
      <c r="B9" s="84">
        <f t="shared" ref="B9:C9" si="5">F17</f>
        <v>0.04</v>
      </c>
      <c r="C9" s="84">
        <f t="shared" si="5"/>
        <v>2019</v>
      </c>
    </row>
    <row r="10" spans="1:26" ht="15.75" customHeight="1" x14ac:dyDescent="0.2">
      <c r="A10" s="5" t="s">
        <v>224</v>
      </c>
      <c r="B10" s="54">
        <f t="shared" ref="B10:C10" si="6">B69</f>
        <v>0</v>
      </c>
      <c r="C10" s="16" t="str">
        <f t="shared" si="6"/>
        <v>All</v>
      </c>
    </row>
    <row r="11" spans="1:26" ht="15.75" customHeight="1" x14ac:dyDescent="0.2">
      <c r="A11" s="5" t="s">
        <v>225</v>
      </c>
      <c r="B11" s="54">
        <f t="shared" ref="B11:C11" si="7">B30</f>
        <v>0</v>
      </c>
      <c r="C11" s="12" t="str">
        <f t="shared" si="7"/>
        <v>All</v>
      </c>
    </row>
    <row r="12" spans="1:26" ht="15.75" customHeight="1" x14ac:dyDescent="0.2">
      <c r="A12" s="5" t="s">
        <v>226</v>
      </c>
      <c r="B12" s="54">
        <f t="shared" ref="B12:C12" si="8">F30</f>
        <v>0</v>
      </c>
      <c r="C12" s="12" t="str">
        <f t="shared" si="8"/>
        <v>All</v>
      </c>
    </row>
    <row r="13" spans="1:26" ht="15.75" customHeight="1" x14ac:dyDescent="0.2">
      <c r="A13" s="5" t="s">
        <v>88</v>
      </c>
      <c r="B13" s="39">
        <f t="shared" ref="B13:C13" si="9">F69</f>
        <v>2.76</v>
      </c>
      <c r="C13" s="26">
        <f t="shared" si="9"/>
        <v>35663</v>
      </c>
    </row>
    <row r="14" spans="1:26" ht="15.75" customHeight="1" x14ac:dyDescent="0.2">
      <c r="A14" s="5"/>
    </row>
    <row r="15" spans="1:26" ht="15.75" customHeight="1" x14ac:dyDescent="0.2">
      <c r="A15" s="112" t="s">
        <v>229</v>
      </c>
      <c r="B15" s="113"/>
      <c r="C15" s="113"/>
      <c r="D15" s="4"/>
      <c r="E15" s="112" t="s">
        <v>230</v>
      </c>
      <c r="F15" s="113"/>
      <c r="G15" s="113"/>
    </row>
    <row r="16" spans="1:26" ht="15.75" customHeight="1" x14ac:dyDescent="0.2">
      <c r="A16" s="5"/>
      <c r="B16" s="5" t="s">
        <v>231</v>
      </c>
      <c r="C16" s="5" t="s">
        <v>8</v>
      </c>
      <c r="D16" s="71"/>
      <c r="E16" s="5"/>
      <c r="F16" s="5" t="s">
        <v>231</v>
      </c>
      <c r="G16" s="5" t="s">
        <v>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>
        <v>1</v>
      </c>
      <c r="B17" s="39">
        <v>9.77</v>
      </c>
      <c r="C17" s="10">
        <v>1989</v>
      </c>
      <c r="D17" s="4"/>
      <c r="E17" s="5">
        <v>1</v>
      </c>
      <c r="F17" s="9">
        <v>0.04</v>
      </c>
      <c r="G17" s="9">
        <v>2019</v>
      </c>
    </row>
    <row r="18" spans="1:26" ht="15.75" customHeight="1" x14ac:dyDescent="0.2">
      <c r="A18" s="5">
        <v>2</v>
      </c>
      <c r="B18" s="10">
        <v>8.3699999999999992</v>
      </c>
      <c r="C18" s="10">
        <v>1997</v>
      </c>
      <c r="D18" s="4"/>
      <c r="E18" s="5">
        <v>2</v>
      </c>
      <c r="F18" s="10">
        <v>0.33</v>
      </c>
      <c r="G18" s="10">
        <v>1969</v>
      </c>
    </row>
    <row r="19" spans="1:26" ht="15.75" customHeight="1" x14ac:dyDescent="0.2">
      <c r="A19" s="5">
        <v>3</v>
      </c>
      <c r="B19" s="38">
        <v>6.8</v>
      </c>
      <c r="C19" s="19">
        <v>2022</v>
      </c>
      <c r="D19" s="4"/>
      <c r="E19" s="5">
        <v>3</v>
      </c>
      <c r="F19" s="10">
        <v>0.43</v>
      </c>
      <c r="G19" s="10">
        <v>1987</v>
      </c>
    </row>
    <row r="20" spans="1:26" ht="15.75" customHeight="1" x14ac:dyDescent="0.2">
      <c r="A20" s="5">
        <v>4</v>
      </c>
      <c r="B20" s="39">
        <v>5.64</v>
      </c>
      <c r="C20" s="10">
        <v>2006</v>
      </c>
      <c r="D20" s="4"/>
      <c r="E20" s="5">
        <v>4</v>
      </c>
      <c r="F20" s="10">
        <v>0.54</v>
      </c>
      <c r="G20" s="10">
        <v>1978</v>
      </c>
    </row>
    <row r="21" spans="1:26" ht="15.75" customHeight="1" x14ac:dyDescent="0.2">
      <c r="A21" s="5">
        <v>5</v>
      </c>
      <c r="B21" s="39">
        <v>5.45</v>
      </c>
      <c r="C21" s="10">
        <v>2016</v>
      </c>
      <c r="D21" s="4"/>
      <c r="E21" s="5">
        <v>5</v>
      </c>
      <c r="F21" s="10">
        <v>0.69</v>
      </c>
      <c r="G21" s="10">
        <v>1968</v>
      </c>
    </row>
    <row r="22" spans="1:26" ht="15.75" customHeight="1" x14ac:dyDescent="0.2">
      <c r="A22" s="5">
        <v>6</v>
      </c>
      <c r="B22" s="39">
        <v>5.04</v>
      </c>
      <c r="C22" s="10">
        <v>2013</v>
      </c>
      <c r="D22" s="4"/>
      <c r="E22" s="5">
        <v>6</v>
      </c>
      <c r="F22" s="39">
        <v>0.76</v>
      </c>
      <c r="G22" s="10">
        <v>2004</v>
      </c>
    </row>
    <row r="23" spans="1:26" ht="15.75" customHeight="1" x14ac:dyDescent="0.2">
      <c r="A23" s="5">
        <v>7</v>
      </c>
      <c r="B23" s="39">
        <v>4.99</v>
      </c>
      <c r="C23" s="10">
        <v>1953</v>
      </c>
      <c r="D23" s="4"/>
      <c r="E23" s="5">
        <v>7</v>
      </c>
      <c r="F23" s="39">
        <v>0.93</v>
      </c>
      <c r="G23" s="10">
        <v>2008</v>
      </c>
    </row>
    <row r="24" spans="1:26" ht="15.75" customHeight="1" x14ac:dyDescent="0.2">
      <c r="A24" s="5">
        <v>8</v>
      </c>
      <c r="B24" s="39">
        <v>4.96</v>
      </c>
      <c r="C24" s="10">
        <v>1981</v>
      </c>
      <c r="D24" s="4"/>
      <c r="E24" s="5">
        <v>8</v>
      </c>
      <c r="F24" s="10">
        <v>0.97</v>
      </c>
      <c r="G24" s="10">
        <v>2001</v>
      </c>
    </row>
    <row r="25" spans="1:26" ht="15.75" customHeight="1" x14ac:dyDescent="0.2">
      <c r="A25" s="5">
        <v>9</v>
      </c>
      <c r="B25" s="39">
        <v>4.4000000000000004</v>
      </c>
      <c r="C25" s="10">
        <v>1999</v>
      </c>
      <c r="D25" s="4"/>
      <c r="E25" s="5">
        <v>9</v>
      </c>
      <c r="F25" s="10">
        <v>0.97</v>
      </c>
      <c r="G25" s="10">
        <v>1976</v>
      </c>
    </row>
    <row r="26" spans="1:26" ht="15.75" customHeight="1" x14ac:dyDescent="0.2">
      <c r="A26" s="5">
        <v>10</v>
      </c>
      <c r="B26" s="28">
        <v>4.34</v>
      </c>
      <c r="C26" s="28">
        <v>2021</v>
      </c>
      <c r="D26" s="4"/>
      <c r="E26" s="5">
        <v>10</v>
      </c>
      <c r="F26" s="39">
        <v>0.98</v>
      </c>
      <c r="G26" s="10">
        <v>2015</v>
      </c>
    </row>
    <row r="27" spans="1:26" ht="15.75" customHeight="1" x14ac:dyDescent="0.2">
      <c r="A27" s="5"/>
      <c r="D27" s="4"/>
    </row>
    <row r="28" spans="1:26" ht="15.75" customHeight="1" x14ac:dyDescent="0.2">
      <c r="A28" s="112" t="s">
        <v>232</v>
      </c>
      <c r="B28" s="113"/>
      <c r="C28" s="113"/>
      <c r="D28" s="4"/>
      <c r="E28" s="112" t="s">
        <v>233</v>
      </c>
      <c r="F28" s="113"/>
      <c r="G28" s="113"/>
    </row>
    <row r="29" spans="1:26" ht="15.75" customHeight="1" x14ac:dyDescent="0.2">
      <c r="A29" s="5"/>
      <c r="B29" s="5" t="s">
        <v>231</v>
      </c>
      <c r="C29" s="5" t="s">
        <v>8</v>
      </c>
      <c r="D29" s="71"/>
      <c r="E29" s="5"/>
      <c r="F29" s="5" t="s">
        <v>231</v>
      </c>
      <c r="G29" s="5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>
        <v>1</v>
      </c>
      <c r="B30" s="15">
        <v>0</v>
      </c>
      <c r="C30" s="12" t="s">
        <v>249</v>
      </c>
      <c r="D30" s="4"/>
      <c r="E30" s="5">
        <v>1</v>
      </c>
      <c r="F30" s="15">
        <v>0</v>
      </c>
      <c r="G30" s="12" t="s">
        <v>249</v>
      </c>
    </row>
    <row r="31" spans="1:26" ht="15.75" customHeight="1" x14ac:dyDescent="0.2">
      <c r="A31" s="5">
        <v>2</v>
      </c>
      <c r="B31" s="15">
        <v>0</v>
      </c>
      <c r="D31" s="4"/>
      <c r="E31" s="5">
        <v>2</v>
      </c>
      <c r="F31" s="15">
        <v>0</v>
      </c>
    </row>
    <row r="32" spans="1:26" ht="15.75" customHeight="1" x14ac:dyDescent="0.2">
      <c r="A32" s="5">
        <v>3</v>
      </c>
      <c r="B32" s="15">
        <v>0</v>
      </c>
      <c r="D32" s="4"/>
      <c r="E32" s="5">
        <v>3</v>
      </c>
      <c r="F32" s="15">
        <v>0</v>
      </c>
    </row>
    <row r="33" spans="1:7" ht="15.75" customHeight="1" x14ac:dyDescent="0.2">
      <c r="A33" s="5">
        <v>4</v>
      </c>
      <c r="B33" s="15">
        <v>0</v>
      </c>
      <c r="D33" s="4"/>
      <c r="E33" s="5">
        <v>4</v>
      </c>
      <c r="F33" s="15">
        <v>0</v>
      </c>
    </row>
    <row r="34" spans="1:7" ht="15.75" customHeight="1" x14ac:dyDescent="0.2">
      <c r="A34" s="5">
        <v>5</v>
      </c>
      <c r="B34" s="15">
        <v>0</v>
      </c>
      <c r="D34" s="4"/>
      <c r="E34" s="5">
        <v>5</v>
      </c>
      <c r="F34" s="15">
        <v>0</v>
      </c>
    </row>
    <row r="35" spans="1:7" ht="15.75" customHeight="1" x14ac:dyDescent="0.2">
      <c r="A35" s="5">
        <v>6</v>
      </c>
      <c r="B35" s="15">
        <v>0</v>
      </c>
      <c r="D35" s="4"/>
      <c r="E35" s="5">
        <v>6</v>
      </c>
      <c r="F35" s="15">
        <v>0</v>
      </c>
    </row>
    <row r="36" spans="1:7" ht="15.75" customHeight="1" x14ac:dyDescent="0.2">
      <c r="A36" s="5">
        <v>7</v>
      </c>
      <c r="B36" s="15">
        <v>0</v>
      </c>
      <c r="D36" s="4"/>
      <c r="E36" s="5">
        <v>7</v>
      </c>
      <c r="F36" s="15">
        <v>0</v>
      </c>
    </row>
    <row r="37" spans="1:7" ht="15.75" customHeight="1" x14ac:dyDescent="0.2">
      <c r="A37" s="5">
        <v>8</v>
      </c>
      <c r="B37" s="15">
        <v>0</v>
      </c>
      <c r="D37" s="4"/>
      <c r="E37" s="5">
        <v>8</v>
      </c>
      <c r="F37" s="15">
        <v>0</v>
      </c>
    </row>
    <row r="38" spans="1:7" ht="15.75" customHeight="1" x14ac:dyDescent="0.2">
      <c r="A38" s="5">
        <v>9</v>
      </c>
      <c r="B38" s="15">
        <v>0</v>
      </c>
      <c r="D38" s="4"/>
      <c r="E38" s="5">
        <v>9</v>
      </c>
      <c r="F38" s="15">
        <v>0</v>
      </c>
    </row>
    <row r="39" spans="1:7" ht="15.75" customHeight="1" x14ac:dyDescent="0.2">
      <c r="A39" s="5">
        <v>10</v>
      </c>
      <c r="B39" s="15">
        <v>0</v>
      </c>
      <c r="D39" s="4"/>
      <c r="E39" s="5">
        <v>10</v>
      </c>
      <c r="F39" s="15">
        <v>0</v>
      </c>
    </row>
    <row r="40" spans="1:7" ht="15.75" customHeight="1" x14ac:dyDescent="0.2">
      <c r="A40" s="5"/>
      <c r="D40" s="4"/>
    </row>
    <row r="41" spans="1:7" ht="15.75" customHeight="1" x14ac:dyDescent="0.2">
      <c r="A41" s="112" t="s">
        <v>234</v>
      </c>
      <c r="B41" s="113"/>
      <c r="C41" s="113"/>
      <c r="D41" s="4"/>
      <c r="E41" s="112" t="s">
        <v>235</v>
      </c>
      <c r="F41" s="113"/>
      <c r="G41" s="113"/>
    </row>
    <row r="42" spans="1:7" ht="15.75" customHeight="1" x14ac:dyDescent="0.2">
      <c r="A42" s="5"/>
      <c r="B42" s="5" t="s">
        <v>7</v>
      </c>
      <c r="C42" s="5" t="s">
        <v>24</v>
      </c>
      <c r="D42" s="4"/>
      <c r="F42" s="5" t="s">
        <v>7</v>
      </c>
      <c r="G42" s="5" t="s">
        <v>24</v>
      </c>
    </row>
    <row r="43" spans="1:7" ht="15.75" customHeight="1" x14ac:dyDescent="0.2">
      <c r="A43" s="5">
        <v>1</v>
      </c>
      <c r="B43" s="10">
        <v>82</v>
      </c>
      <c r="C43" s="26">
        <v>28704</v>
      </c>
      <c r="D43" s="4"/>
      <c r="E43" s="5">
        <v>1</v>
      </c>
      <c r="F43" s="10">
        <v>31</v>
      </c>
      <c r="G43" s="26">
        <v>30925</v>
      </c>
    </row>
    <row r="44" spans="1:7" ht="15.75" customHeight="1" x14ac:dyDescent="0.2">
      <c r="A44" s="5">
        <v>2</v>
      </c>
      <c r="B44" s="10">
        <v>82</v>
      </c>
      <c r="C44" s="26">
        <v>28358</v>
      </c>
      <c r="D44" s="4"/>
      <c r="E44" s="5">
        <v>2</v>
      </c>
      <c r="F44" s="10">
        <v>31</v>
      </c>
      <c r="G44" s="26">
        <v>30922</v>
      </c>
    </row>
    <row r="45" spans="1:7" ht="15.75" customHeight="1" x14ac:dyDescent="0.2">
      <c r="A45" s="5">
        <v>3</v>
      </c>
      <c r="B45" s="10">
        <v>82</v>
      </c>
      <c r="C45" s="26">
        <v>25056</v>
      </c>
      <c r="D45" s="4"/>
      <c r="E45" s="5">
        <v>3</v>
      </c>
      <c r="F45" s="10">
        <v>33</v>
      </c>
      <c r="G45" s="26">
        <v>30923</v>
      </c>
    </row>
    <row r="46" spans="1:7" ht="15.75" customHeight="1" x14ac:dyDescent="0.2">
      <c r="A46" s="5">
        <v>4</v>
      </c>
      <c r="B46" s="10">
        <v>81</v>
      </c>
      <c r="C46" s="26">
        <v>38215</v>
      </c>
      <c r="D46" s="4"/>
      <c r="E46" s="5">
        <v>4</v>
      </c>
      <c r="F46" s="10">
        <v>33</v>
      </c>
      <c r="G46" s="26">
        <v>25429</v>
      </c>
    </row>
    <row r="47" spans="1:7" ht="15.75" customHeight="1" x14ac:dyDescent="0.2">
      <c r="A47" s="5">
        <v>5</v>
      </c>
      <c r="B47" s="10">
        <v>80</v>
      </c>
      <c r="C47" s="26">
        <v>37842</v>
      </c>
      <c r="D47" s="4"/>
      <c r="E47" s="5">
        <v>5</v>
      </c>
      <c r="F47" s="10">
        <v>34</v>
      </c>
      <c r="G47" s="26">
        <v>36035</v>
      </c>
    </row>
    <row r="48" spans="1:7" ht="15.75" customHeight="1" x14ac:dyDescent="0.2">
      <c r="A48" s="5">
        <v>6</v>
      </c>
      <c r="B48" s="10">
        <v>80</v>
      </c>
      <c r="C48" s="26">
        <v>33096</v>
      </c>
      <c r="D48" s="4"/>
      <c r="E48" s="5">
        <v>6</v>
      </c>
      <c r="F48" s="10">
        <v>34</v>
      </c>
      <c r="G48" s="26">
        <v>27264</v>
      </c>
    </row>
    <row r="49" spans="1:7" ht="15.75" customHeight="1" x14ac:dyDescent="0.2">
      <c r="A49" s="5">
        <v>7</v>
      </c>
      <c r="B49" s="10">
        <v>79</v>
      </c>
      <c r="C49" s="26">
        <v>42219</v>
      </c>
      <c r="D49" s="4"/>
      <c r="E49" s="5">
        <v>7</v>
      </c>
      <c r="F49" s="10">
        <v>34</v>
      </c>
      <c r="G49" s="26">
        <v>26891</v>
      </c>
    </row>
    <row r="50" spans="1:7" ht="15.75" customHeight="1" x14ac:dyDescent="0.2">
      <c r="A50" s="5">
        <v>8</v>
      </c>
      <c r="B50" s="10">
        <v>79</v>
      </c>
      <c r="C50" s="26">
        <v>28703</v>
      </c>
      <c r="D50" s="4"/>
      <c r="E50" s="5">
        <v>8</v>
      </c>
      <c r="F50" s="10">
        <v>34</v>
      </c>
      <c r="G50" s="26">
        <v>20331</v>
      </c>
    </row>
    <row r="51" spans="1:7" ht="15.75" customHeight="1" x14ac:dyDescent="0.2">
      <c r="A51" s="5">
        <v>9</v>
      </c>
      <c r="B51" s="9">
        <v>78</v>
      </c>
      <c r="C51" s="25">
        <v>44058</v>
      </c>
      <c r="D51" s="4"/>
      <c r="E51" s="5">
        <v>9</v>
      </c>
      <c r="F51" s="10">
        <v>35</v>
      </c>
      <c r="G51" s="26">
        <v>25439</v>
      </c>
    </row>
    <row r="52" spans="1:7" ht="15.75" customHeight="1" x14ac:dyDescent="0.2">
      <c r="A52" s="5">
        <v>10</v>
      </c>
      <c r="B52" s="10">
        <v>78</v>
      </c>
      <c r="C52" s="26">
        <v>42220</v>
      </c>
      <c r="D52" s="4"/>
      <c r="E52" s="5">
        <v>10</v>
      </c>
      <c r="F52" s="10">
        <v>35</v>
      </c>
      <c r="G52" s="26">
        <v>20330</v>
      </c>
    </row>
    <row r="53" spans="1:7" ht="15.75" customHeight="1" x14ac:dyDescent="0.2">
      <c r="A53" s="5"/>
      <c r="D53" s="4"/>
    </row>
    <row r="54" spans="1:7" ht="15.75" customHeight="1" x14ac:dyDescent="0.2">
      <c r="A54" s="112" t="s">
        <v>236</v>
      </c>
      <c r="B54" s="113"/>
      <c r="C54" s="113"/>
      <c r="D54" s="4"/>
      <c r="E54" s="112" t="s">
        <v>237</v>
      </c>
      <c r="F54" s="113"/>
      <c r="G54" s="113"/>
    </row>
    <row r="55" spans="1:7" ht="15.75" customHeight="1" x14ac:dyDescent="0.2">
      <c r="A55" s="5"/>
      <c r="B55" s="5" t="s">
        <v>7</v>
      </c>
      <c r="C55" s="5" t="s">
        <v>8</v>
      </c>
      <c r="D55" s="4"/>
      <c r="F55" s="5" t="s">
        <v>7</v>
      </c>
      <c r="G55" s="5" t="s">
        <v>8</v>
      </c>
    </row>
    <row r="56" spans="1:7" ht="15.75" customHeight="1" x14ac:dyDescent="0.2">
      <c r="A56" s="5">
        <v>1</v>
      </c>
      <c r="B56" s="9">
        <v>62.6</v>
      </c>
      <c r="C56" s="9">
        <v>2019</v>
      </c>
      <c r="D56" s="4"/>
      <c r="E56" s="5">
        <v>1</v>
      </c>
      <c r="F56" s="15">
        <v>53.8</v>
      </c>
      <c r="G56" s="10">
        <v>1998</v>
      </c>
    </row>
    <row r="57" spans="1:7" ht="15.75" customHeight="1" x14ac:dyDescent="0.2">
      <c r="A57" s="5">
        <v>2</v>
      </c>
      <c r="B57" s="15">
        <v>61.2</v>
      </c>
      <c r="C57" s="10">
        <v>2004</v>
      </c>
      <c r="D57" s="4"/>
      <c r="E57" s="5">
        <v>2</v>
      </c>
      <c r="F57" s="10">
        <v>53.8</v>
      </c>
      <c r="G57" s="10">
        <v>1973</v>
      </c>
    </row>
    <row r="58" spans="1:7" ht="15.75" customHeight="1" x14ac:dyDescent="0.2">
      <c r="A58" s="5">
        <v>3</v>
      </c>
      <c r="B58" s="15">
        <v>60.5</v>
      </c>
      <c r="C58" s="10">
        <v>2016</v>
      </c>
      <c r="D58" s="4"/>
      <c r="E58" s="5">
        <v>3</v>
      </c>
      <c r="F58" s="10">
        <v>54.2</v>
      </c>
      <c r="G58" s="10">
        <v>1969</v>
      </c>
    </row>
    <row r="59" spans="1:7" ht="15.75" customHeight="1" x14ac:dyDescent="0.2">
      <c r="A59" s="5">
        <v>4</v>
      </c>
      <c r="B59" s="10">
        <v>60.2</v>
      </c>
      <c r="C59" s="10">
        <v>1977</v>
      </c>
      <c r="D59" s="4"/>
      <c r="E59" s="5">
        <v>4</v>
      </c>
      <c r="F59" s="10">
        <v>54.3</v>
      </c>
      <c r="G59" s="10">
        <v>1986</v>
      </c>
    </row>
    <row r="60" spans="1:7" ht="15.75" customHeight="1" x14ac:dyDescent="0.2">
      <c r="A60" s="5">
        <v>5</v>
      </c>
      <c r="B60" s="10">
        <v>59.8</v>
      </c>
      <c r="C60" s="10">
        <v>1978</v>
      </c>
      <c r="D60" s="4"/>
      <c r="E60" s="5">
        <v>5</v>
      </c>
      <c r="F60" s="15">
        <v>54.4</v>
      </c>
      <c r="G60" s="10">
        <v>1980</v>
      </c>
    </row>
    <row r="61" spans="1:7" ht="15.75" customHeight="1" x14ac:dyDescent="0.2">
      <c r="A61" s="5">
        <v>6</v>
      </c>
      <c r="B61" s="15">
        <v>59</v>
      </c>
      <c r="C61" s="10">
        <v>1989</v>
      </c>
      <c r="D61" s="4"/>
      <c r="E61" s="5">
        <v>6</v>
      </c>
      <c r="F61" s="15">
        <v>54.4</v>
      </c>
      <c r="G61" s="10">
        <v>1955</v>
      </c>
    </row>
    <row r="62" spans="1:7" ht="15.75" customHeight="1" x14ac:dyDescent="0.2">
      <c r="A62" s="5">
        <v>7</v>
      </c>
      <c r="B62" s="10">
        <v>58.9</v>
      </c>
      <c r="C62" s="10">
        <v>2015</v>
      </c>
      <c r="D62" s="4"/>
      <c r="E62" s="5">
        <v>7</v>
      </c>
      <c r="F62" s="15">
        <v>54.4</v>
      </c>
      <c r="G62" s="10">
        <v>1966</v>
      </c>
    </row>
    <row r="63" spans="1:7" ht="15.75" customHeight="1" x14ac:dyDescent="0.2">
      <c r="A63" s="5">
        <v>8</v>
      </c>
      <c r="B63" s="97">
        <v>58.8</v>
      </c>
      <c r="C63" s="98">
        <v>2023</v>
      </c>
      <c r="D63" s="4"/>
      <c r="E63" s="5">
        <v>8</v>
      </c>
      <c r="F63" s="15">
        <v>54.5</v>
      </c>
      <c r="G63" s="10">
        <v>1961</v>
      </c>
    </row>
    <row r="64" spans="1:7" ht="15.75" customHeight="1" x14ac:dyDescent="0.2">
      <c r="A64" s="5">
        <v>9</v>
      </c>
      <c r="B64" s="15">
        <v>58.8</v>
      </c>
      <c r="C64" s="19">
        <v>2020</v>
      </c>
      <c r="D64" s="4"/>
      <c r="E64" s="5">
        <v>9</v>
      </c>
      <c r="F64" s="10">
        <v>54.6</v>
      </c>
      <c r="G64" s="10">
        <v>1964</v>
      </c>
    </row>
    <row r="65" spans="1:7" ht="15.75" customHeight="1" x14ac:dyDescent="0.2">
      <c r="A65" s="5">
        <v>10</v>
      </c>
      <c r="B65" s="10">
        <v>58.8</v>
      </c>
      <c r="C65" s="19">
        <v>1993</v>
      </c>
      <c r="D65" s="4"/>
      <c r="E65" s="5">
        <v>10</v>
      </c>
      <c r="F65" s="10">
        <v>54.6</v>
      </c>
      <c r="G65" s="10">
        <v>1970</v>
      </c>
    </row>
    <row r="66" spans="1:7" ht="15.75" customHeight="1" x14ac:dyDescent="0.2">
      <c r="A66" s="5"/>
      <c r="D66" s="4"/>
    </row>
    <row r="67" spans="1:7" ht="15.75" customHeight="1" x14ac:dyDescent="0.2">
      <c r="A67" s="112" t="s">
        <v>224</v>
      </c>
      <c r="B67" s="113"/>
      <c r="C67" s="113"/>
      <c r="D67" s="4"/>
      <c r="E67" s="112" t="s">
        <v>88</v>
      </c>
      <c r="F67" s="113"/>
      <c r="G67" s="113"/>
    </row>
    <row r="68" spans="1:7" ht="15.75" customHeight="1" x14ac:dyDescent="0.2">
      <c r="A68" s="5"/>
      <c r="B68" s="5" t="s">
        <v>231</v>
      </c>
      <c r="C68" s="5" t="s">
        <v>24</v>
      </c>
      <c r="D68" s="4"/>
      <c r="E68" s="5"/>
      <c r="F68" s="5" t="s">
        <v>231</v>
      </c>
      <c r="G68" s="5" t="s">
        <v>24</v>
      </c>
    </row>
    <row r="69" spans="1:7" ht="15.75" customHeight="1" x14ac:dyDescent="0.2">
      <c r="A69" s="5">
        <v>1</v>
      </c>
      <c r="B69" s="15">
        <v>0</v>
      </c>
      <c r="C69" s="10" t="s">
        <v>249</v>
      </c>
      <c r="D69" s="4"/>
      <c r="E69" s="5">
        <v>1</v>
      </c>
      <c r="F69" s="39">
        <v>2.76</v>
      </c>
      <c r="G69" s="26">
        <v>35663</v>
      </c>
    </row>
    <row r="70" spans="1:7" ht="15.75" customHeight="1" x14ac:dyDescent="0.2">
      <c r="A70" s="5">
        <v>2</v>
      </c>
      <c r="B70" s="15">
        <v>0</v>
      </c>
      <c r="C70" s="26"/>
      <c r="D70" s="4"/>
      <c r="E70" s="5">
        <v>2</v>
      </c>
      <c r="F70" s="10">
        <v>2.71</v>
      </c>
      <c r="G70" s="26">
        <v>32746</v>
      </c>
    </row>
    <row r="71" spans="1:7" ht="15.75" customHeight="1" x14ac:dyDescent="0.2">
      <c r="A71" s="5">
        <v>3</v>
      </c>
      <c r="B71" s="15">
        <v>0</v>
      </c>
      <c r="C71" s="26"/>
      <c r="D71" s="4"/>
      <c r="E71" s="5">
        <v>3</v>
      </c>
      <c r="F71" s="39">
        <v>2.7</v>
      </c>
      <c r="G71" s="26">
        <v>32745</v>
      </c>
    </row>
    <row r="72" spans="1:7" ht="15.75" customHeight="1" x14ac:dyDescent="0.2">
      <c r="A72" s="5">
        <v>4</v>
      </c>
      <c r="B72" s="15">
        <v>0</v>
      </c>
      <c r="C72" s="26"/>
      <c r="D72" s="4"/>
      <c r="E72" s="5">
        <v>4</v>
      </c>
      <c r="F72" s="39">
        <v>2.5099999999999998</v>
      </c>
      <c r="G72" s="26">
        <v>35673</v>
      </c>
    </row>
    <row r="73" spans="1:7" ht="15.75" customHeight="1" x14ac:dyDescent="0.2">
      <c r="A73" s="5">
        <v>5</v>
      </c>
      <c r="B73" s="15">
        <v>0</v>
      </c>
      <c r="C73" s="26"/>
      <c r="D73" s="4"/>
      <c r="E73" s="5">
        <v>5</v>
      </c>
      <c r="F73" s="38">
        <v>1.48</v>
      </c>
      <c r="G73" s="95">
        <v>44781</v>
      </c>
    </row>
    <row r="74" spans="1:7" ht="15.75" customHeight="1" x14ac:dyDescent="0.2">
      <c r="A74" s="5">
        <v>6</v>
      </c>
      <c r="B74" s="15">
        <v>0</v>
      </c>
      <c r="C74" s="26"/>
      <c r="D74" s="4"/>
      <c r="E74" s="5">
        <v>6</v>
      </c>
      <c r="F74" s="39">
        <v>1.4</v>
      </c>
      <c r="G74" s="26">
        <v>31636</v>
      </c>
    </row>
    <row r="75" spans="1:7" ht="15.75" customHeight="1" x14ac:dyDescent="0.2">
      <c r="A75" s="5">
        <v>7</v>
      </c>
      <c r="B75" s="15">
        <v>0</v>
      </c>
      <c r="C75" s="26"/>
      <c r="D75" s="4"/>
      <c r="E75" s="5">
        <v>7</v>
      </c>
      <c r="F75" s="39">
        <v>1.35</v>
      </c>
      <c r="G75" s="26">
        <v>36384</v>
      </c>
    </row>
    <row r="76" spans="1:7" ht="15.75" customHeight="1" x14ac:dyDescent="0.2">
      <c r="A76" s="5">
        <v>8</v>
      </c>
      <c r="B76" s="15">
        <v>0</v>
      </c>
      <c r="C76" s="26"/>
      <c r="D76" s="4"/>
      <c r="E76" s="5">
        <v>8</v>
      </c>
      <c r="F76" s="39">
        <v>1.3</v>
      </c>
      <c r="G76" s="26">
        <v>33467</v>
      </c>
    </row>
    <row r="77" spans="1:7" ht="15.75" customHeight="1" x14ac:dyDescent="0.2">
      <c r="A77" s="5">
        <v>9</v>
      </c>
      <c r="B77" s="15">
        <v>0</v>
      </c>
      <c r="C77" s="26"/>
      <c r="D77" s="4"/>
      <c r="E77" s="5">
        <v>9</v>
      </c>
      <c r="F77" s="39">
        <v>1.3</v>
      </c>
      <c r="G77" s="26">
        <v>20325</v>
      </c>
    </row>
    <row r="78" spans="1:7" ht="15.75" customHeight="1" x14ac:dyDescent="0.2">
      <c r="A78" s="5">
        <v>10</v>
      </c>
      <c r="B78" s="15">
        <v>0</v>
      </c>
      <c r="C78" s="26"/>
      <c r="D78" s="4"/>
      <c r="E78" s="5">
        <v>10</v>
      </c>
      <c r="F78" s="28">
        <v>1.25</v>
      </c>
      <c r="G78" s="27">
        <v>44416</v>
      </c>
    </row>
    <row r="79" spans="1:7" ht="15.75" customHeight="1" x14ac:dyDescent="0.2">
      <c r="A79" s="5"/>
    </row>
    <row r="80" spans="1:7" ht="15.75" customHeight="1" x14ac:dyDescent="0.2">
      <c r="A80" s="5"/>
    </row>
    <row r="81" spans="1:1" ht="15.75" customHeight="1" x14ac:dyDescent="0.2">
      <c r="A81" s="5"/>
    </row>
    <row r="82" spans="1:1" ht="15.75" customHeight="1" x14ac:dyDescent="0.2">
      <c r="A82" s="5"/>
    </row>
    <row r="83" spans="1:1" ht="15.75" customHeight="1" x14ac:dyDescent="0.2">
      <c r="A83" s="5"/>
    </row>
    <row r="84" spans="1:1" ht="15.75" customHeight="1" x14ac:dyDescent="0.2">
      <c r="A84" s="5"/>
    </row>
    <row r="85" spans="1:1" ht="15.75" customHeight="1" x14ac:dyDescent="0.2">
      <c r="A85" s="5"/>
    </row>
    <row r="86" spans="1:1" ht="15.75" customHeight="1" x14ac:dyDescent="0.2">
      <c r="A86" s="5"/>
    </row>
    <row r="87" spans="1:1" ht="15.75" customHeight="1" x14ac:dyDescent="0.2">
      <c r="A87" s="5"/>
    </row>
    <row r="88" spans="1:1" ht="15.75" customHeight="1" x14ac:dyDescent="0.2">
      <c r="A88" s="5"/>
    </row>
    <row r="89" spans="1:1" ht="15.75" customHeight="1" x14ac:dyDescent="0.2">
      <c r="A89" s="5"/>
    </row>
    <row r="90" spans="1:1" ht="15.75" customHeight="1" x14ac:dyDescent="0.2">
      <c r="A90" s="5"/>
    </row>
    <row r="91" spans="1:1" ht="15.75" customHeight="1" x14ac:dyDescent="0.2">
      <c r="A91" s="5"/>
    </row>
    <row r="92" spans="1:1" ht="15.75" customHeight="1" x14ac:dyDescent="0.2">
      <c r="A92" s="5"/>
    </row>
    <row r="93" spans="1:1" ht="15.75" customHeight="1" x14ac:dyDescent="0.2">
      <c r="A93" s="5"/>
    </row>
    <row r="94" spans="1:1" ht="15.75" customHeight="1" x14ac:dyDescent="0.2">
      <c r="A94" s="5"/>
    </row>
    <row r="95" spans="1:1" ht="15.75" customHeight="1" x14ac:dyDescent="0.2">
      <c r="A95" s="5"/>
    </row>
    <row r="96" spans="1:1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/>
    <row r="280" spans="1:1" ht="15.75" customHeight="1" x14ac:dyDescent="0.2"/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" footer="0"/>
  <pageSetup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253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73</v>
      </c>
      <c r="C4" s="16">
        <f t="shared" si="0"/>
        <v>21068</v>
      </c>
    </row>
    <row r="5" spans="1:7" ht="15.75" customHeight="1" x14ac:dyDescent="0.2">
      <c r="A5" s="5" t="s">
        <v>218</v>
      </c>
      <c r="B5" s="12">
        <f t="shared" ref="B5:C5" si="1">F45</f>
        <v>19</v>
      </c>
      <c r="C5" s="16">
        <f t="shared" si="1"/>
        <v>33871</v>
      </c>
    </row>
    <row r="6" spans="1:7" ht="15.75" customHeight="1" x14ac:dyDescent="0.2">
      <c r="A6" s="5" t="s">
        <v>219</v>
      </c>
      <c r="B6" s="54">
        <f t="shared" ref="B6:C6" si="2">B58</f>
        <v>55</v>
      </c>
      <c r="C6" s="12">
        <f t="shared" si="2"/>
        <v>2018</v>
      </c>
    </row>
    <row r="7" spans="1:7" ht="15.75" customHeight="1" x14ac:dyDescent="0.2">
      <c r="A7" s="5" t="s">
        <v>220</v>
      </c>
      <c r="B7" s="54">
        <f t="shared" ref="B7:C7" si="3">F58</f>
        <v>40.299999999999997</v>
      </c>
      <c r="C7" s="12">
        <f t="shared" si="3"/>
        <v>1992</v>
      </c>
    </row>
    <row r="8" spans="1:7" ht="15.75" customHeight="1" x14ac:dyDescent="0.2">
      <c r="A8" s="5" t="s">
        <v>222</v>
      </c>
      <c r="B8" s="42">
        <f t="shared" ref="B8:C8" si="4">B19</f>
        <v>7.7</v>
      </c>
      <c r="C8" s="12">
        <f t="shared" si="4"/>
        <v>2015</v>
      </c>
    </row>
    <row r="9" spans="1:7" ht="15.75" customHeight="1" x14ac:dyDescent="0.2">
      <c r="A9" s="5" t="s">
        <v>223</v>
      </c>
      <c r="B9" s="12">
        <f t="shared" ref="B9:C9" si="5">F19</f>
        <v>0.63</v>
      </c>
      <c r="C9" s="12">
        <f t="shared" si="5"/>
        <v>2011</v>
      </c>
    </row>
    <row r="10" spans="1:7" ht="15.75" customHeight="1" x14ac:dyDescent="0.2">
      <c r="A10" s="5" t="s">
        <v>224</v>
      </c>
      <c r="B10" s="54">
        <f t="shared" ref="B10:C10" si="6">B71</f>
        <v>6</v>
      </c>
      <c r="C10" s="16">
        <f t="shared" si="6"/>
        <v>38255</v>
      </c>
    </row>
    <row r="11" spans="1:7" ht="15.75" customHeight="1" x14ac:dyDescent="0.2">
      <c r="A11" s="5" t="s">
        <v>225</v>
      </c>
      <c r="B11" s="54">
        <f t="shared" ref="B11:C11" si="7">B32</f>
        <v>6.3</v>
      </c>
      <c r="C11" s="12">
        <f t="shared" si="7"/>
        <v>2004</v>
      </c>
    </row>
    <row r="12" spans="1:7" ht="15.75" customHeight="1" x14ac:dyDescent="0.2">
      <c r="A12" s="5" t="s">
        <v>226</v>
      </c>
      <c r="B12" s="54">
        <f t="shared" ref="B12:C12" si="8">F32</f>
        <v>0</v>
      </c>
      <c r="C12" s="12" t="str">
        <f t="shared" si="8"/>
        <v>Many</v>
      </c>
    </row>
    <row r="13" spans="1:7" ht="15.75" customHeight="1" x14ac:dyDescent="0.2">
      <c r="A13" s="5" t="s">
        <v>88</v>
      </c>
      <c r="B13" s="39">
        <f t="shared" ref="B13:C13" si="9">F71</f>
        <v>1.56</v>
      </c>
      <c r="C13" s="26">
        <f t="shared" si="9"/>
        <v>42276</v>
      </c>
    </row>
    <row r="14" spans="1:7" ht="15.75" customHeight="1" x14ac:dyDescent="0.2">
      <c r="A14" s="69" t="s">
        <v>227</v>
      </c>
      <c r="B14" s="70">
        <v>5</v>
      </c>
      <c r="C14" s="70">
        <v>2004</v>
      </c>
    </row>
    <row r="15" spans="1:7" ht="15.75" customHeight="1" x14ac:dyDescent="0.2">
      <c r="A15" s="69" t="s">
        <v>228</v>
      </c>
      <c r="B15" s="70">
        <v>0.2</v>
      </c>
      <c r="C15" s="70">
        <v>2004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39">
        <v>7.7</v>
      </c>
      <c r="C19" s="10">
        <v>2015</v>
      </c>
      <c r="D19" s="4"/>
      <c r="E19" s="5">
        <v>1</v>
      </c>
      <c r="F19" s="10">
        <v>0.63</v>
      </c>
      <c r="G19" s="10">
        <v>2011</v>
      </c>
    </row>
    <row r="20" spans="1:26" ht="15.75" customHeight="1" x14ac:dyDescent="0.2">
      <c r="A20" s="5">
        <v>2</v>
      </c>
      <c r="B20" s="10">
        <v>7.61</v>
      </c>
      <c r="C20" s="10">
        <v>2004</v>
      </c>
      <c r="D20" s="4"/>
      <c r="E20" s="5">
        <v>2</v>
      </c>
      <c r="F20" s="10">
        <v>0.73</v>
      </c>
      <c r="G20" s="10">
        <v>1998</v>
      </c>
    </row>
    <row r="21" spans="1:26" ht="15.75" customHeight="1" x14ac:dyDescent="0.2">
      <c r="A21" s="5">
        <v>3</v>
      </c>
      <c r="B21" s="39">
        <v>6.64</v>
      </c>
      <c r="C21" s="10">
        <v>1990</v>
      </c>
      <c r="D21" s="4"/>
      <c r="E21" s="5">
        <v>3</v>
      </c>
      <c r="F21" s="10">
        <v>0.76</v>
      </c>
      <c r="G21" s="10">
        <v>1973</v>
      </c>
    </row>
    <row r="22" spans="1:26" ht="15.75" customHeight="1" x14ac:dyDescent="0.2">
      <c r="A22" s="5">
        <v>4</v>
      </c>
      <c r="B22" s="39">
        <v>6.12</v>
      </c>
      <c r="C22" s="10">
        <v>2012</v>
      </c>
      <c r="D22" s="4"/>
      <c r="E22" s="5">
        <v>4</v>
      </c>
      <c r="F22" s="10">
        <v>0.78</v>
      </c>
      <c r="G22" s="10">
        <v>1969</v>
      </c>
    </row>
    <row r="23" spans="1:26" ht="15.75" customHeight="1" x14ac:dyDescent="0.2">
      <c r="A23" s="5">
        <v>5</v>
      </c>
      <c r="B23" s="39">
        <v>5.56</v>
      </c>
      <c r="C23" s="10">
        <v>2013</v>
      </c>
      <c r="D23" s="4"/>
      <c r="E23" s="5">
        <v>5</v>
      </c>
      <c r="F23" s="39">
        <v>0.83</v>
      </c>
      <c r="G23" s="10">
        <v>1964</v>
      </c>
    </row>
    <row r="24" spans="1:26" ht="15.75" customHeight="1" x14ac:dyDescent="0.2">
      <c r="A24" s="5">
        <v>6</v>
      </c>
      <c r="B24" s="39">
        <v>5.43</v>
      </c>
      <c r="C24" s="10">
        <v>1961</v>
      </c>
      <c r="D24" s="4"/>
      <c r="E24" s="5">
        <v>6</v>
      </c>
      <c r="F24" s="39">
        <v>0.87</v>
      </c>
      <c r="G24" s="10">
        <v>2018</v>
      </c>
    </row>
    <row r="25" spans="1:26" ht="15.75" customHeight="1" x14ac:dyDescent="0.2">
      <c r="A25" s="5">
        <v>7</v>
      </c>
      <c r="B25" s="38">
        <v>5.18</v>
      </c>
      <c r="C25" s="19">
        <v>2022</v>
      </c>
      <c r="D25" s="4"/>
      <c r="E25" s="5">
        <v>7</v>
      </c>
      <c r="F25" s="10">
        <v>0.98</v>
      </c>
      <c r="G25" s="10">
        <v>1963</v>
      </c>
    </row>
    <row r="26" spans="1:26" ht="15.75" customHeight="1" x14ac:dyDescent="0.2">
      <c r="A26" s="5">
        <v>8</v>
      </c>
      <c r="B26" s="39">
        <v>4.79</v>
      </c>
      <c r="C26" s="10">
        <v>1960</v>
      </c>
      <c r="D26" s="4"/>
      <c r="E26" s="5">
        <v>8</v>
      </c>
      <c r="F26" s="10">
        <v>1.03</v>
      </c>
      <c r="G26" s="10">
        <v>2010</v>
      </c>
    </row>
    <row r="27" spans="1:26" ht="15.75" customHeight="1" x14ac:dyDescent="0.2">
      <c r="A27" s="5">
        <v>9</v>
      </c>
      <c r="B27" s="39">
        <v>4.66</v>
      </c>
      <c r="C27" s="10">
        <v>1982</v>
      </c>
      <c r="D27" s="4"/>
      <c r="E27" s="5">
        <v>9</v>
      </c>
      <c r="F27" s="39">
        <v>1.05</v>
      </c>
      <c r="G27" s="10">
        <v>1968</v>
      </c>
    </row>
    <row r="28" spans="1:26" ht="15.75" customHeight="1" x14ac:dyDescent="0.2">
      <c r="A28" s="5">
        <v>10</v>
      </c>
      <c r="B28" s="39">
        <v>4.5999999999999996</v>
      </c>
      <c r="C28" s="10">
        <v>1965</v>
      </c>
      <c r="D28" s="4"/>
      <c r="E28" s="5">
        <v>10</v>
      </c>
      <c r="F28" s="39">
        <v>1.1100000000000001</v>
      </c>
      <c r="G28" s="10">
        <v>1970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6.3</v>
      </c>
      <c r="C32" s="10">
        <v>2004</v>
      </c>
      <c r="D32" s="4"/>
      <c r="E32" s="5">
        <v>1</v>
      </c>
      <c r="F32" s="15">
        <v>0</v>
      </c>
      <c r="G32" s="12" t="s">
        <v>247</v>
      </c>
    </row>
    <row r="33" spans="1:7" ht="15.75" customHeight="1" x14ac:dyDescent="0.2">
      <c r="A33" s="5">
        <v>2</v>
      </c>
      <c r="B33" s="15">
        <v>4.5999999999999996</v>
      </c>
      <c r="C33" s="10">
        <v>1965</v>
      </c>
      <c r="D33" s="4"/>
      <c r="E33" s="5">
        <v>2</v>
      </c>
      <c r="F33" s="15">
        <v>0</v>
      </c>
    </row>
    <row r="34" spans="1:7" ht="15.75" customHeight="1" x14ac:dyDescent="0.2">
      <c r="A34" s="5">
        <v>3</v>
      </c>
      <c r="B34" s="15">
        <v>3</v>
      </c>
      <c r="C34" s="10">
        <v>1992</v>
      </c>
      <c r="D34" s="4"/>
      <c r="E34" s="5">
        <v>3</v>
      </c>
      <c r="F34" s="15">
        <v>0</v>
      </c>
    </row>
    <row r="35" spans="1:7" ht="15.75" customHeight="1" x14ac:dyDescent="0.2">
      <c r="A35" s="5">
        <v>4</v>
      </c>
      <c r="B35" s="15">
        <v>2.8</v>
      </c>
      <c r="C35" s="10">
        <v>2015</v>
      </c>
      <c r="D35" s="4"/>
      <c r="E35" s="5">
        <v>4</v>
      </c>
      <c r="F35" s="15">
        <v>0</v>
      </c>
    </row>
    <row r="36" spans="1:7" ht="15.75" customHeight="1" x14ac:dyDescent="0.2">
      <c r="A36" s="5">
        <v>5</v>
      </c>
      <c r="B36" s="15">
        <v>1.5</v>
      </c>
      <c r="C36" s="10">
        <v>1981</v>
      </c>
      <c r="D36" s="4"/>
      <c r="E36" s="5">
        <v>5</v>
      </c>
      <c r="F36" s="15">
        <v>0</v>
      </c>
    </row>
    <row r="37" spans="1:7" ht="15.75" customHeight="1" x14ac:dyDescent="0.2">
      <c r="A37" s="5">
        <v>6</v>
      </c>
      <c r="B37" s="15">
        <v>1.5</v>
      </c>
      <c r="C37" s="10">
        <v>1972</v>
      </c>
      <c r="D37" s="4"/>
      <c r="E37" s="5">
        <v>6</v>
      </c>
      <c r="F37" s="15">
        <v>0</v>
      </c>
    </row>
    <row r="38" spans="1:7" ht="15.75" customHeight="1" x14ac:dyDescent="0.2">
      <c r="A38" s="5">
        <v>7</v>
      </c>
      <c r="B38" s="15">
        <v>1.3</v>
      </c>
      <c r="C38" s="10">
        <v>1968</v>
      </c>
      <c r="D38" s="4"/>
      <c r="E38" s="5">
        <v>7</v>
      </c>
      <c r="F38" s="15">
        <v>0</v>
      </c>
    </row>
    <row r="39" spans="1:7" ht="15.75" customHeight="1" x14ac:dyDescent="0.2">
      <c r="A39" s="5">
        <v>8</v>
      </c>
      <c r="B39" s="15">
        <v>1</v>
      </c>
      <c r="C39" s="10">
        <v>1977</v>
      </c>
      <c r="D39" s="4"/>
      <c r="E39" s="5">
        <v>8</v>
      </c>
      <c r="F39" s="15">
        <v>0</v>
      </c>
    </row>
    <row r="40" spans="1:7" ht="15.75" customHeight="1" x14ac:dyDescent="0.2">
      <c r="A40" s="5">
        <v>9</v>
      </c>
      <c r="B40" s="15">
        <v>0.2</v>
      </c>
      <c r="C40" s="10">
        <v>2012</v>
      </c>
      <c r="D40" s="4"/>
      <c r="E40" s="5">
        <v>9</v>
      </c>
      <c r="F40" s="15">
        <v>0</v>
      </c>
    </row>
    <row r="41" spans="1:7" ht="15.75" customHeight="1" x14ac:dyDescent="0.2">
      <c r="A41" s="5">
        <v>10</v>
      </c>
      <c r="B41" s="15">
        <v>0.1</v>
      </c>
      <c r="C41" s="10">
        <v>1996</v>
      </c>
      <c r="D41" s="4"/>
      <c r="E41" s="5">
        <v>10</v>
      </c>
      <c r="F41" s="15">
        <v>0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73</v>
      </c>
      <c r="C45" s="26">
        <v>21068</v>
      </c>
      <c r="D45" s="4"/>
      <c r="E45" s="5">
        <v>1</v>
      </c>
      <c r="F45" s="10">
        <v>19</v>
      </c>
      <c r="G45" s="26">
        <v>33871</v>
      </c>
    </row>
    <row r="46" spans="1:7" ht="15.75" customHeight="1" x14ac:dyDescent="0.2">
      <c r="A46" s="5">
        <v>2</v>
      </c>
      <c r="B46" s="10">
        <v>71</v>
      </c>
      <c r="C46" s="26">
        <v>42615</v>
      </c>
      <c r="D46" s="4"/>
      <c r="E46" s="5">
        <v>2</v>
      </c>
      <c r="F46" s="10">
        <v>20</v>
      </c>
      <c r="G46" s="26">
        <v>20726</v>
      </c>
    </row>
    <row r="47" spans="1:7" ht="15.75" customHeight="1" x14ac:dyDescent="0.2">
      <c r="A47" s="5">
        <v>3</v>
      </c>
      <c r="B47" s="10">
        <v>71</v>
      </c>
      <c r="C47" s="26">
        <v>35313</v>
      </c>
      <c r="D47" s="4"/>
      <c r="E47" s="5">
        <v>3</v>
      </c>
      <c r="F47" s="10">
        <v>22</v>
      </c>
      <c r="G47" s="26">
        <v>33873</v>
      </c>
    </row>
    <row r="48" spans="1:7" ht="15.75" customHeight="1" x14ac:dyDescent="0.2">
      <c r="A48" s="5">
        <v>4</v>
      </c>
      <c r="B48" s="10">
        <v>71</v>
      </c>
      <c r="C48" s="26">
        <v>28734</v>
      </c>
      <c r="D48" s="4"/>
      <c r="E48" s="5">
        <v>4</v>
      </c>
      <c r="F48" s="10">
        <v>22</v>
      </c>
      <c r="G48" s="26">
        <v>33872</v>
      </c>
    </row>
    <row r="49" spans="1:7" ht="15.75" customHeight="1" x14ac:dyDescent="0.2">
      <c r="A49" s="5">
        <v>5</v>
      </c>
      <c r="B49" s="10">
        <v>70</v>
      </c>
      <c r="C49" s="26">
        <v>43357</v>
      </c>
      <c r="D49" s="4"/>
      <c r="E49" s="5">
        <v>5</v>
      </c>
      <c r="F49" s="10">
        <v>23</v>
      </c>
      <c r="G49" s="26">
        <v>33870</v>
      </c>
    </row>
    <row r="50" spans="1:7" ht="15.75" customHeight="1" x14ac:dyDescent="0.2">
      <c r="A50" s="5">
        <v>6</v>
      </c>
      <c r="B50" s="10">
        <v>70</v>
      </c>
      <c r="C50" s="26">
        <v>43356</v>
      </c>
      <c r="D50" s="4"/>
      <c r="E50" s="5">
        <v>6</v>
      </c>
      <c r="F50" s="10">
        <v>23</v>
      </c>
      <c r="G50" s="26">
        <v>20725</v>
      </c>
    </row>
    <row r="51" spans="1:7" ht="15.75" customHeight="1" x14ac:dyDescent="0.2">
      <c r="A51" s="5">
        <v>7</v>
      </c>
      <c r="B51" s="10">
        <v>70</v>
      </c>
      <c r="C51" s="26">
        <v>43351</v>
      </c>
      <c r="D51" s="4"/>
      <c r="E51" s="5">
        <v>7</v>
      </c>
      <c r="F51" s="10">
        <v>24</v>
      </c>
      <c r="G51" s="26">
        <v>33875</v>
      </c>
    </row>
    <row r="52" spans="1:7" ht="15.75" customHeight="1" x14ac:dyDescent="0.2">
      <c r="A52" s="5">
        <v>8</v>
      </c>
      <c r="B52" s="10">
        <v>70</v>
      </c>
      <c r="C52" s="26">
        <v>42614</v>
      </c>
      <c r="D52" s="4"/>
      <c r="E52" s="5">
        <v>8</v>
      </c>
      <c r="F52" s="10">
        <v>24</v>
      </c>
      <c r="G52" s="26">
        <v>33869</v>
      </c>
    </row>
    <row r="53" spans="1:7" ht="15.75" customHeight="1" x14ac:dyDescent="0.2">
      <c r="A53" s="5">
        <v>9</v>
      </c>
      <c r="B53" s="10">
        <v>70</v>
      </c>
      <c r="C53" s="26">
        <v>28736</v>
      </c>
      <c r="D53" s="4"/>
      <c r="E53" s="5">
        <v>9</v>
      </c>
      <c r="F53" s="10">
        <v>24</v>
      </c>
      <c r="G53" s="26">
        <v>20723</v>
      </c>
    </row>
    <row r="54" spans="1:7" ht="15.75" customHeight="1" x14ac:dyDescent="0.2">
      <c r="A54" s="5">
        <v>10</v>
      </c>
      <c r="B54" s="10">
        <v>70</v>
      </c>
      <c r="C54" s="26">
        <v>27276</v>
      </c>
      <c r="D54" s="4"/>
      <c r="E54" s="5">
        <v>10</v>
      </c>
      <c r="F54" s="10">
        <v>24</v>
      </c>
      <c r="G54" s="26">
        <v>20722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55</v>
      </c>
      <c r="C58" s="10">
        <v>2018</v>
      </c>
      <c r="D58" s="4"/>
      <c r="E58" s="5">
        <v>1</v>
      </c>
      <c r="F58" s="15">
        <v>40.299999999999997</v>
      </c>
      <c r="G58" s="10">
        <v>1992</v>
      </c>
    </row>
    <row r="59" spans="1:7" ht="15.75" customHeight="1" x14ac:dyDescent="0.2">
      <c r="A59" s="5">
        <v>2</v>
      </c>
      <c r="B59" s="15">
        <v>53.6</v>
      </c>
      <c r="C59" s="10">
        <v>1995</v>
      </c>
      <c r="D59" s="4"/>
      <c r="E59" s="5">
        <v>2</v>
      </c>
      <c r="F59" s="10">
        <v>44.5</v>
      </c>
      <c r="G59" s="10">
        <v>1972</v>
      </c>
    </row>
    <row r="60" spans="1:7" ht="15.75" customHeight="1" x14ac:dyDescent="0.2">
      <c r="A60" s="5">
        <v>3</v>
      </c>
      <c r="B60" s="10">
        <v>53.6</v>
      </c>
      <c r="C60" s="10">
        <v>1956</v>
      </c>
      <c r="D60" s="4"/>
      <c r="E60" s="5">
        <v>3</v>
      </c>
      <c r="F60" s="15">
        <v>45</v>
      </c>
      <c r="G60" s="10">
        <v>2004</v>
      </c>
    </row>
    <row r="61" spans="1:7" ht="15.75" customHeight="1" x14ac:dyDescent="0.2">
      <c r="A61" s="5">
        <v>4</v>
      </c>
      <c r="B61" s="9">
        <v>52.7</v>
      </c>
      <c r="C61" s="9">
        <v>2019</v>
      </c>
      <c r="D61" s="4"/>
      <c r="E61" s="5">
        <v>4</v>
      </c>
      <c r="F61" s="10">
        <v>45.3</v>
      </c>
      <c r="G61" s="10">
        <v>1983</v>
      </c>
    </row>
    <row r="62" spans="1:7" ht="15.75" customHeight="1" x14ac:dyDescent="0.2">
      <c r="A62" s="5">
        <v>5</v>
      </c>
      <c r="B62" s="15">
        <v>52</v>
      </c>
      <c r="C62" s="10">
        <v>1979</v>
      </c>
      <c r="D62" s="4"/>
      <c r="E62" s="5">
        <v>5</v>
      </c>
      <c r="F62" s="15">
        <v>45.6</v>
      </c>
      <c r="G62" s="10">
        <v>1962</v>
      </c>
    </row>
    <row r="63" spans="1:7" ht="15.75" customHeight="1" x14ac:dyDescent="0.2">
      <c r="A63" s="5">
        <v>6</v>
      </c>
      <c r="B63" s="15">
        <v>51.9</v>
      </c>
      <c r="C63" s="10">
        <v>1963</v>
      </c>
      <c r="D63" s="4"/>
      <c r="E63" s="5">
        <v>6</v>
      </c>
      <c r="F63" s="15">
        <v>45.7</v>
      </c>
      <c r="G63" s="10">
        <v>1973</v>
      </c>
    </row>
    <row r="64" spans="1:7" ht="15.75" customHeight="1" x14ac:dyDescent="0.2">
      <c r="A64" s="5">
        <v>7</v>
      </c>
      <c r="B64" s="10">
        <v>51.7</v>
      </c>
      <c r="C64" s="10">
        <v>2016</v>
      </c>
      <c r="D64" s="4"/>
      <c r="E64" s="5">
        <v>7</v>
      </c>
      <c r="F64" s="15">
        <v>46.1</v>
      </c>
      <c r="G64" s="10">
        <v>1956</v>
      </c>
    </row>
    <row r="65" spans="1:7" ht="15.75" customHeight="1" x14ac:dyDescent="0.2">
      <c r="A65" s="5">
        <v>8</v>
      </c>
      <c r="B65" s="15">
        <v>51.6</v>
      </c>
      <c r="C65" s="10">
        <v>2017</v>
      </c>
      <c r="D65" s="4"/>
      <c r="E65" s="5">
        <v>8</v>
      </c>
      <c r="F65" s="15">
        <v>46.3</v>
      </c>
      <c r="G65" s="10">
        <v>1955</v>
      </c>
    </row>
    <row r="66" spans="1:7" ht="15.75" customHeight="1" x14ac:dyDescent="0.2">
      <c r="A66" s="5">
        <v>9</v>
      </c>
      <c r="B66" s="10">
        <v>51.5</v>
      </c>
      <c r="C66" s="10">
        <v>1978</v>
      </c>
      <c r="D66" s="4"/>
      <c r="E66" s="5">
        <v>9</v>
      </c>
      <c r="F66" s="10">
        <v>46.3</v>
      </c>
      <c r="G66" s="10">
        <v>1966</v>
      </c>
    </row>
    <row r="67" spans="1:7" ht="15.75" customHeight="1" x14ac:dyDescent="0.2">
      <c r="A67" s="5">
        <v>10</v>
      </c>
      <c r="B67" s="15">
        <v>51.4</v>
      </c>
      <c r="C67" s="10">
        <v>2005</v>
      </c>
      <c r="D67" s="4"/>
      <c r="E67" s="5">
        <v>10</v>
      </c>
      <c r="F67" s="10">
        <v>46.4</v>
      </c>
      <c r="G67" s="10">
        <v>1970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6</v>
      </c>
      <c r="C71" s="26">
        <v>38255</v>
      </c>
      <c r="D71" s="4"/>
      <c r="E71" s="5">
        <v>1</v>
      </c>
      <c r="F71" s="39">
        <v>1.56</v>
      </c>
      <c r="G71" s="26">
        <v>42276</v>
      </c>
    </row>
    <row r="72" spans="1:7" ht="15.75" customHeight="1" x14ac:dyDescent="0.2">
      <c r="A72" s="5">
        <v>2</v>
      </c>
      <c r="B72" s="15">
        <v>3</v>
      </c>
      <c r="C72" s="26">
        <v>33877</v>
      </c>
      <c r="D72" s="4"/>
      <c r="E72" s="5">
        <v>2</v>
      </c>
      <c r="F72" s="10">
        <v>1.41</v>
      </c>
      <c r="G72" s="26">
        <v>41171</v>
      </c>
    </row>
    <row r="73" spans="1:7" ht="15.75" customHeight="1" x14ac:dyDescent="0.2">
      <c r="A73" s="5">
        <v>3</v>
      </c>
      <c r="B73" s="15">
        <v>2.6</v>
      </c>
      <c r="C73" s="26">
        <v>24014</v>
      </c>
      <c r="D73" s="4"/>
      <c r="E73" s="5">
        <v>3</v>
      </c>
      <c r="F73" s="39">
        <v>1.32</v>
      </c>
      <c r="G73" s="26">
        <v>30207</v>
      </c>
    </row>
    <row r="74" spans="1:7" ht="15.75" customHeight="1" x14ac:dyDescent="0.2">
      <c r="A74" s="5">
        <v>4</v>
      </c>
      <c r="B74" s="15">
        <v>2.5</v>
      </c>
      <c r="C74" s="26">
        <v>42277</v>
      </c>
      <c r="D74" s="4"/>
      <c r="E74" s="5">
        <v>4</v>
      </c>
      <c r="F74" s="39">
        <v>1.3</v>
      </c>
      <c r="G74" s="26">
        <v>38260</v>
      </c>
    </row>
    <row r="75" spans="1:7" ht="15.75" customHeight="1" x14ac:dyDescent="0.2">
      <c r="A75" s="5">
        <v>5</v>
      </c>
      <c r="B75" s="15">
        <v>2</v>
      </c>
      <c r="C75" s="26">
        <v>24015</v>
      </c>
      <c r="D75" s="4"/>
      <c r="E75" s="5">
        <v>5</v>
      </c>
      <c r="F75" s="39">
        <v>1.28</v>
      </c>
      <c r="G75" s="26">
        <v>38252</v>
      </c>
    </row>
    <row r="76" spans="1:7" ht="15.75" customHeight="1" x14ac:dyDescent="0.2">
      <c r="A76" s="5">
        <v>6</v>
      </c>
      <c r="B76" s="15">
        <v>1.5</v>
      </c>
      <c r="C76" s="26">
        <v>29853</v>
      </c>
      <c r="D76" s="4"/>
      <c r="E76" s="5">
        <v>6</v>
      </c>
      <c r="F76" s="39">
        <v>1.21</v>
      </c>
      <c r="G76" s="26">
        <v>22553</v>
      </c>
    </row>
    <row r="77" spans="1:7" ht="15.75" customHeight="1" x14ac:dyDescent="0.2">
      <c r="A77" s="5">
        <v>7</v>
      </c>
      <c r="B77" s="15">
        <v>1.3</v>
      </c>
      <c r="C77" s="26">
        <v>25110</v>
      </c>
      <c r="D77" s="4"/>
      <c r="E77" s="5">
        <v>7</v>
      </c>
      <c r="F77" s="39">
        <v>1.2</v>
      </c>
      <c r="G77" s="26">
        <v>28023</v>
      </c>
    </row>
    <row r="78" spans="1:7" ht="15.75" customHeight="1" x14ac:dyDescent="0.2">
      <c r="A78" s="5">
        <v>8</v>
      </c>
      <c r="B78" s="15">
        <v>1.1000000000000001</v>
      </c>
      <c r="C78" s="26">
        <v>26572</v>
      </c>
      <c r="D78" s="4"/>
      <c r="E78" s="5">
        <v>8</v>
      </c>
      <c r="F78" s="39">
        <v>1.2</v>
      </c>
      <c r="G78" s="26">
        <v>22170</v>
      </c>
    </row>
    <row r="79" spans="1:7" ht="15.75" customHeight="1" x14ac:dyDescent="0.2">
      <c r="A79" s="5">
        <v>9</v>
      </c>
      <c r="B79" s="15">
        <v>1</v>
      </c>
      <c r="C79" s="26">
        <v>28397</v>
      </c>
      <c r="D79" s="4"/>
      <c r="E79" s="5">
        <v>9</v>
      </c>
      <c r="F79" s="10">
        <v>1.19</v>
      </c>
      <c r="G79" s="26">
        <v>27647</v>
      </c>
    </row>
    <row r="80" spans="1:7" ht="15.75" customHeight="1" x14ac:dyDescent="0.2">
      <c r="A80" s="5">
        <v>10</v>
      </c>
      <c r="B80" s="15">
        <v>0.4</v>
      </c>
      <c r="C80" s="26">
        <v>26570</v>
      </c>
      <c r="D80" s="4"/>
      <c r="E80" s="5">
        <v>10</v>
      </c>
      <c r="F80" s="39">
        <v>1.17</v>
      </c>
      <c r="G80" s="26">
        <v>38259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240</v>
      </c>
      <c r="F82" s="113"/>
      <c r="G82" s="113"/>
    </row>
    <row r="83" spans="1:7" ht="15.75" customHeight="1" x14ac:dyDescent="0.2">
      <c r="A83" s="5"/>
      <c r="D83" s="4"/>
      <c r="E83" s="5"/>
      <c r="F83" s="69" t="s">
        <v>241</v>
      </c>
      <c r="G83" s="69" t="s">
        <v>8</v>
      </c>
    </row>
    <row r="84" spans="1:7" ht="15.75" customHeight="1" x14ac:dyDescent="0.2">
      <c r="A84" s="69">
        <v>1</v>
      </c>
      <c r="B84" s="70">
        <v>0.2</v>
      </c>
      <c r="C84" s="70">
        <v>2004</v>
      </c>
      <c r="D84" s="4"/>
      <c r="E84" s="69">
        <v>1</v>
      </c>
      <c r="F84" s="70">
        <v>5</v>
      </c>
      <c r="G84" s="70">
        <v>2004</v>
      </c>
    </row>
    <row r="85" spans="1:7" ht="15.75" customHeight="1" x14ac:dyDescent="0.2">
      <c r="A85" s="69">
        <v>2</v>
      </c>
      <c r="B85" s="83">
        <v>0</v>
      </c>
      <c r="C85" s="92" t="s">
        <v>247</v>
      </c>
      <c r="D85" s="4"/>
      <c r="E85" s="69">
        <v>2</v>
      </c>
      <c r="F85" s="70">
        <v>1</v>
      </c>
      <c r="G85" s="70">
        <v>2015</v>
      </c>
    </row>
    <row r="86" spans="1:7" ht="15.75" customHeight="1" x14ac:dyDescent="0.2">
      <c r="A86" s="69">
        <v>3</v>
      </c>
      <c r="B86" s="83">
        <v>0</v>
      </c>
      <c r="D86" s="4"/>
      <c r="E86" s="69">
        <v>3</v>
      </c>
      <c r="F86" s="70">
        <v>1</v>
      </c>
      <c r="G86" s="70">
        <v>1992</v>
      </c>
    </row>
    <row r="87" spans="1:7" ht="15.75" customHeight="1" x14ac:dyDescent="0.2">
      <c r="A87" s="69">
        <v>4</v>
      </c>
      <c r="B87" s="83">
        <v>0</v>
      </c>
      <c r="D87" s="4"/>
      <c r="E87" s="69">
        <v>4</v>
      </c>
      <c r="F87" s="70">
        <v>1</v>
      </c>
      <c r="G87" s="70">
        <v>1965</v>
      </c>
    </row>
    <row r="88" spans="1:7" ht="15.75" customHeight="1" x14ac:dyDescent="0.2">
      <c r="A88" s="69">
        <v>5</v>
      </c>
      <c r="B88" s="83">
        <v>0</v>
      </c>
      <c r="C88" s="70"/>
      <c r="D88" s="4"/>
      <c r="E88" s="69">
        <v>5</v>
      </c>
      <c r="F88" s="92" t="s">
        <v>100</v>
      </c>
      <c r="G88" s="70">
        <v>1977</v>
      </c>
    </row>
    <row r="89" spans="1:7" ht="15.75" customHeight="1" x14ac:dyDescent="0.2">
      <c r="A89" s="69">
        <v>6</v>
      </c>
      <c r="B89" s="83">
        <v>0</v>
      </c>
      <c r="D89" s="4"/>
      <c r="E89" s="69">
        <v>6</v>
      </c>
      <c r="F89" s="92" t="s">
        <v>100</v>
      </c>
      <c r="G89" s="70">
        <v>1972</v>
      </c>
    </row>
    <row r="90" spans="1:7" ht="15.75" customHeight="1" x14ac:dyDescent="0.2">
      <c r="A90" s="69">
        <v>7</v>
      </c>
      <c r="B90" s="83">
        <v>0</v>
      </c>
      <c r="C90" s="70"/>
      <c r="D90" s="4"/>
      <c r="E90" s="69">
        <v>7</v>
      </c>
      <c r="F90" s="92" t="s">
        <v>100</v>
      </c>
      <c r="G90" s="70">
        <v>1968</v>
      </c>
    </row>
    <row r="91" spans="1:7" ht="15.75" customHeight="1" x14ac:dyDescent="0.2">
      <c r="A91" s="69">
        <v>8</v>
      </c>
      <c r="B91" s="83">
        <v>0</v>
      </c>
      <c r="D91" s="4"/>
      <c r="E91" s="69">
        <v>8</v>
      </c>
      <c r="F91" s="70">
        <v>0</v>
      </c>
      <c r="G91" s="92" t="s">
        <v>247</v>
      </c>
    </row>
    <row r="92" spans="1:7" ht="15.75" customHeight="1" x14ac:dyDescent="0.2">
      <c r="A92" s="69">
        <v>9</v>
      </c>
      <c r="B92" s="83">
        <v>0</v>
      </c>
      <c r="D92" s="4"/>
      <c r="E92" s="69">
        <v>9</v>
      </c>
      <c r="F92" s="92">
        <v>0</v>
      </c>
    </row>
    <row r="93" spans="1:7" ht="15.75" customHeight="1" x14ac:dyDescent="0.2">
      <c r="A93" s="69">
        <v>10</v>
      </c>
      <c r="B93" s="83">
        <v>0</v>
      </c>
      <c r="D93" s="4"/>
      <c r="E93" s="69">
        <v>10</v>
      </c>
      <c r="F93" s="92">
        <v>0</v>
      </c>
    </row>
    <row r="94" spans="1:7" ht="15.75" customHeight="1" x14ac:dyDescent="0.2">
      <c r="A94" s="5"/>
    </row>
    <row r="95" spans="1:7" ht="15.75" customHeight="1" x14ac:dyDescent="0.2">
      <c r="A95" s="5"/>
    </row>
    <row r="96" spans="1:7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2">
    <mergeCell ref="A17:C17"/>
    <mergeCell ref="E17:G17"/>
    <mergeCell ref="A30:C30"/>
    <mergeCell ref="E30:G30"/>
    <mergeCell ref="A43:C43"/>
    <mergeCell ref="E43:G43"/>
    <mergeCell ref="A56:C56"/>
    <mergeCell ref="A69:C69"/>
    <mergeCell ref="E69:G69"/>
    <mergeCell ref="A82:C82"/>
    <mergeCell ref="E82:G82"/>
    <mergeCell ref="E56:G56"/>
  </mergeCells>
  <pageMargins left="0.7" right="0.7" top="0.75" bottom="0.75" header="0" footer="0"/>
  <pageSetup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7" t="s">
        <v>254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64</v>
      </c>
      <c r="C4" s="16">
        <f t="shared" si="0"/>
        <v>38999</v>
      </c>
    </row>
    <row r="5" spans="1:7" ht="15.75" customHeight="1" x14ac:dyDescent="0.2">
      <c r="A5" s="5" t="s">
        <v>218</v>
      </c>
      <c r="B5" s="12">
        <f t="shared" ref="B5:C5" si="1">F45</f>
        <v>-5</v>
      </c>
      <c r="C5" s="16">
        <f t="shared" si="1"/>
        <v>20759</v>
      </c>
    </row>
    <row r="6" spans="1:7" ht="15.75" customHeight="1" x14ac:dyDescent="0.2">
      <c r="A6" s="5" t="s">
        <v>219</v>
      </c>
      <c r="B6" s="57">
        <f t="shared" ref="B6:C6" si="2">B58</f>
        <v>44.8</v>
      </c>
      <c r="C6" s="84">
        <f t="shared" si="2"/>
        <v>2018</v>
      </c>
    </row>
    <row r="7" spans="1:7" ht="15.75" customHeight="1" x14ac:dyDescent="0.2">
      <c r="A7" s="5" t="s">
        <v>220</v>
      </c>
      <c r="B7" s="54">
        <f t="shared" ref="B7:C7" si="3">F58</f>
        <v>25.4</v>
      </c>
      <c r="C7" s="12">
        <f t="shared" si="3"/>
        <v>1996</v>
      </c>
    </row>
    <row r="8" spans="1:7" ht="15.75" customHeight="1" x14ac:dyDescent="0.2">
      <c r="A8" s="5" t="s">
        <v>222</v>
      </c>
      <c r="B8" s="42">
        <f t="shared" ref="B8:C8" si="4">B19</f>
        <v>4.1100000000000003</v>
      </c>
      <c r="C8" s="12">
        <f t="shared" si="4"/>
        <v>1986</v>
      </c>
    </row>
    <row r="9" spans="1:7" ht="15.75" customHeight="1" x14ac:dyDescent="0.2">
      <c r="A9" s="5" t="s">
        <v>223</v>
      </c>
      <c r="B9" s="12">
        <f t="shared" ref="B9:C9" si="5">F19</f>
        <v>0.35</v>
      </c>
      <c r="C9" s="12">
        <f t="shared" si="5"/>
        <v>1960</v>
      </c>
    </row>
    <row r="10" spans="1:7" ht="15.75" customHeight="1" x14ac:dyDescent="0.2">
      <c r="A10" s="5" t="s">
        <v>224</v>
      </c>
      <c r="B10" s="54">
        <f t="shared" ref="B10:C10" si="6">B71</f>
        <v>12.6</v>
      </c>
      <c r="C10" s="16">
        <f t="shared" si="6"/>
        <v>35350</v>
      </c>
    </row>
    <row r="11" spans="1:7" ht="15.75" customHeight="1" x14ac:dyDescent="0.2">
      <c r="A11" s="5" t="s">
        <v>225</v>
      </c>
      <c r="B11" s="54">
        <f t="shared" ref="B11:C11" si="7">B32</f>
        <v>28.1</v>
      </c>
      <c r="C11" s="12">
        <f t="shared" si="7"/>
        <v>1996</v>
      </c>
    </row>
    <row r="12" spans="1:7" ht="15.75" customHeight="1" x14ac:dyDescent="0.2">
      <c r="A12" s="5" t="s">
        <v>226</v>
      </c>
      <c r="B12" s="54">
        <f t="shared" ref="B12:C12" si="8">F32</f>
        <v>0</v>
      </c>
      <c r="C12" s="12">
        <f t="shared" si="8"/>
        <v>2003</v>
      </c>
    </row>
    <row r="13" spans="1:7" ht="15.75" customHeight="1" x14ac:dyDescent="0.2">
      <c r="A13" s="5" t="s">
        <v>88</v>
      </c>
      <c r="B13" s="39">
        <f t="shared" ref="B13:C13" si="9">F71</f>
        <v>1.68</v>
      </c>
      <c r="C13" s="26">
        <f t="shared" si="9"/>
        <v>19293</v>
      </c>
    </row>
    <row r="14" spans="1:7" ht="15.75" customHeight="1" x14ac:dyDescent="0.2">
      <c r="A14" s="69" t="s">
        <v>227</v>
      </c>
      <c r="B14" s="70">
        <v>15</v>
      </c>
      <c r="C14" s="70">
        <v>1996</v>
      </c>
    </row>
    <row r="15" spans="1:7" ht="15.75" customHeight="1" x14ac:dyDescent="0.2">
      <c r="A15" s="69" t="s">
        <v>228</v>
      </c>
      <c r="B15" s="70">
        <v>6.5</v>
      </c>
      <c r="C15" s="70">
        <v>1996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39">
        <v>4.1100000000000003</v>
      </c>
      <c r="C19" s="10">
        <v>1986</v>
      </c>
      <c r="D19" s="4"/>
      <c r="E19" s="5">
        <v>1</v>
      </c>
      <c r="F19" s="10">
        <v>0.35</v>
      </c>
      <c r="G19" s="10">
        <v>1960</v>
      </c>
    </row>
    <row r="20" spans="1:26" ht="15.75" customHeight="1" x14ac:dyDescent="0.2">
      <c r="A20" s="5">
        <v>2</v>
      </c>
      <c r="B20" s="10">
        <v>4.03</v>
      </c>
      <c r="C20" s="10">
        <v>2002</v>
      </c>
      <c r="D20" s="4"/>
      <c r="E20" s="5">
        <v>2</v>
      </c>
      <c r="F20" s="10">
        <v>0.43</v>
      </c>
      <c r="G20" s="10">
        <v>2010</v>
      </c>
    </row>
    <row r="21" spans="1:26" ht="15.75" customHeight="1" x14ac:dyDescent="0.2">
      <c r="A21" s="5">
        <v>3</v>
      </c>
      <c r="B21" s="39">
        <v>3.63</v>
      </c>
      <c r="C21" s="10">
        <v>1989</v>
      </c>
      <c r="D21" s="4"/>
      <c r="E21" s="5">
        <v>3</v>
      </c>
      <c r="F21" s="10">
        <v>0.51</v>
      </c>
      <c r="G21" s="10">
        <v>1967</v>
      </c>
    </row>
    <row r="22" spans="1:26" ht="15.75" customHeight="1" x14ac:dyDescent="0.2">
      <c r="A22" s="5">
        <v>4</v>
      </c>
      <c r="B22" s="39">
        <v>3.49</v>
      </c>
      <c r="C22" s="10">
        <v>1981</v>
      </c>
      <c r="D22" s="4"/>
      <c r="E22" s="5">
        <v>4</v>
      </c>
      <c r="F22" s="10">
        <v>0.54</v>
      </c>
      <c r="G22" s="10">
        <v>1998</v>
      </c>
    </row>
    <row r="23" spans="1:26" ht="15.75" customHeight="1" x14ac:dyDescent="0.2">
      <c r="A23" s="5">
        <v>5</v>
      </c>
      <c r="B23" s="39">
        <v>3.14</v>
      </c>
      <c r="C23" s="10">
        <v>2013</v>
      </c>
      <c r="D23" s="4"/>
      <c r="E23" s="5">
        <v>5</v>
      </c>
      <c r="F23" s="39">
        <v>0.57999999999999996</v>
      </c>
      <c r="G23" s="10">
        <v>2000</v>
      </c>
    </row>
    <row r="24" spans="1:26" ht="15.75" customHeight="1" x14ac:dyDescent="0.2">
      <c r="A24" s="5">
        <v>6</v>
      </c>
      <c r="B24" s="39">
        <v>3.12</v>
      </c>
      <c r="C24" s="10">
        <v>2017</v>
      </c>
      <c r="D24" s="4"/>
      <c r="E24" s="5">
        <v>6</v>
      </c>
      <c r="F24" s="39">
        <v>0.59</v>
      </c>
      <c r="G24" s="10">
        <v>2016</v>
      </c>
    </row>
    <row r="25" spans="1:26" ht="15.75" customHeight="1" x14ac:dyDescent="0.2">
      <c r="A25" s="5">
        <v>7</v>
      </c>
      <c r="B25" s="39">
        <v>3.05</v>
      </c>
      <c r="C25" s="10">
        <v>1980</v>
      </c>
      <c r="D25" s="4"/>
      <c r="E25" s="5">
        <v>7</v>
      </c>
      <c r="F25" s="10">
        <v>0.64</v>
      </c>
      <c r="G25" s="10">
        <v>2005</v>
      </c>
    </row>
    <row r="26" spans="1:26" ht="15.75" customHeight="1" x14ac:dyDescent="0.2">
      <c r="A26" s="5">
        <v>8</v>
      </c>
      <c r="B26" s="39">
        <v>2.96</v>
      </c>
      <c r="C26" s="10">
        <v>1988</v>
      </c>
      <c r="D26" s="4"/>
      <c r="E26" s="5">
        <v>8</v>
      </c>
      <c r="F26" s="10">
        <v>0.69</v>
      </c>
      <c r="G26" s="10">
        <v>1975</v>
      </c>
    </row>
    <row r="27" spans="1:26" ht="15.75" customHeight="1" x14ac:dyDescent="0.2">
      <c r="A27" s="5">
        <v>9</v>
      </c>
      <c r="B27" s="39">
        <v>2.95</v>
      </c>
      <c r="C27" s="10">
        <v>1982</v>
      </c>
      <c r="D27" s="4"/>
      <c r="E27" s="5">
        <v>9</v>
      </c>
      <c r="F27" s="39">
        <v>0.73</v>
      </c>
      <c r="G27" s="10">
        <v>1990</v>
      </c>
    </row>
    <row r="28" spans="1:26" ht="15.75" customHeight="1" x14ac:dyDescent="0.2">
      <c r="A28" s="5">
        <v>10</v>
      </c>
      <c r="B28" s="39">
        <v>2.89</v>
      </c>
      <c r="C28" s="10">
        <v>1972</v>
      </c>
      <c r="D28" s="4"/>
      <c r="E28" s="5">
        <v>10</v>
      </c>
      <c r="F28" s="39">
        <v>0.86</v>
      </c>
      <c r="G28" s="10">
        <v>1966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28.1</v>
      </c>
      <c r="C32" s="10">
        <v>1996</v>
      </c>
      <c r="D32" s="4"/>
      <c r="E32" s="5">
        <v>1</v>
      </c>
      <c r="F32" s="15">
        <v>0</v>
      </c>
      <c r="G32" s="10">
        <v>2003</v>
      </c>
    </row>
    <row r="33" spans="1:7" ht="15.75" customHeight="1" x14ac:dyDescent="0.2">
      <c r="A33" s="5">
        <v>2</v>
      </c>
      <c r="B33" s="15">
        <v>27.1</v>
      </c>
      <c r="C33" s="10">
        <v>1982</v>
      </c>
      <c r="D33" s="4"/>
      <c r="E33" s="5">
        <v>2</v>
      </c>
      <c r="F33" s="54" t="s">
        <v>100</v>
      </c>
      <c r="G33" s="10">
        <v>2013</v>
      </c>
    </row>
    <row r="34" spans="1:7" ht="15.75" customHeight="1" x14ac:dyDescent="0.2">
      <c r="A34" s="5">
        <v>3</v>
      </c>
      <c r="B34" s="15">
        <v>23.7</v>
      </c>
      <c r="C34" s="10">
        <v>1983</v>
      </c>
      <c r="D34" s="4"/>
      <c r="E34" s="5">
        <v>3</v>
      </c>
      <c r="F34" s="54" t="s">
        <v>100</v>
      </c>
      <c r="G34" s="10">
        <v>2010</v>
      </c>
    </row>
    <row r="35" spans="1:7" ht="15.75" customHeight="1" x14ac:dyDescent="0.2">
      <c r="A35" s="5">
        <v>4</v>
      </c>
      <c r="B35" s="15">
        <v>22.4</v>
      </c>
      <c r="C35" s="10">
        <v>2001</v>
      </c>
      <c r="D35" s="4"/>
      <c r="E35" s="5">
        <v>4</v>
      </c>
      <c r="F35" s="54" t="s">
        <v>100</v>
      </c>
      <c r="G35" s="10">
        <v>2009</v>
      </c>
    </row>
    <row r="36" spans="1:7" ht="15.75" customHeight="1" x14ac:dyDescent="0.2">
      <c r="A36" s="5">
        <v>5</v>
      </c>
      <c r="B36" s="15">
        <v>21.3</v>
      </c>
      <c r="C36" s="10">
        <v>1955</v>
      </c>
      <c r="D36" s="4"/>
      <c r="E36" s="5">
        <v>5</v>
      </c>
      <c r="F36" s="54" t="s">
        <v>100</v>
      </c>
      <c r="G36" s="10">
        <v>2002</v>
      </c>
    </row>
    <row r="37" spans="1:7" ht="15.75" customHeight="1" x14ac:dyDescent="0.2">
      <c r="A37" s="5">
        <v>6</v>
      </c>
      <c r="B37" s="15">
        <v>18.5</v>
      </c>
      <c r="C37" s="10">
        <v>1961</v>
      </c>
      <c r="D37" s="4"/>
      <c r="E37" s="5">
        <v>6</v>
      </c>
      <c r="F37" s="54" t="s">
        <v>100</v>
      </c>
      <c r="G37" s="10">
        <v>1987</v>
      </c>
    </row>
    <row r="38" spans="1:7" ht="15.75" customHeight="1" x14ac:dyDescent="0.2">
      <c r="A38" s="5">
        <v>7</v>
      </c>
      <c r="B38" s="15">
        <v>16.7</v>
      </c>
      <c r="C38" s="10">
        <v>1965</v>
      </c>
      <c r="D38" s="4"/>
      <c r="E38" s="5">
        <v>7</v>
      </c>
      <c r="F38" s="54" t="s">
        <v>100</v>
      </c>
      <c r="G38" s="10">
        <v>1986</v>
      </c>
    </row>
    <row r="39" spans="1:7" ht="15.75" customHeight="1" x14ac:dyDescent="0.2">
      <c r="A39" s="5">
        <v>8</v>
      </c>
      <c r="B39" s="15">
        <v>16.3</v>
      </c>
      <c r="C39" s="10">
        <v>1989</v>
      </c>
      <c r="D39" s="4"/>
      <c r="E39" s="5">
        <v>8</v>
      </c>
      <c r="F39" s="54" t="s">
        <v>100</v>
      </c>
      <c r="G39" s="10">
        <v>1975</v>
      </c>
    </row>
    <row r="40" spans="1:7" ht="15.75" customHeight="1" x14ac:dyDescent="0.2">
      <c r="A40" s="5">
        <v>9</v>
      </c>
      <c r="B40" s="15">
        <v>15.1</v>
      </c>
      <c r="C40" s="10">
        <v>1968</v>
      </c>
      <c r="D40" s="4"/>
      <c r="E40" s="5">
        <v>9</v>
      </c>
      <c r="F40" s="54" t="s">
        <v>100</v>
      </c>
      <c r="G40" s="10">
        <v>1957</v>
      </c>
    </row>
    <row r="41" spans="1:7" ht="15.75" customHeight="1" x14ac:dyDescent="0.2">
      <c r="A41" s="5">
        <v>10</v>
      </c>
      <c r="B41" s="15">
        <v>13.4</v>
      </c>
      <c r="C41" s="10">
        <v>1956</v>
      </c>
      <c r="D41" s="4"/>
      <c r="E41" s="5">
        <v>10</v>
      </c>
      <c r="F41" s="8">
        <v>0.2</v>
      </c>
      <c r="G41" s="9">
        <v>2019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64</v>
      </c>
      <c r="C45" s="26">
        <v>38999</v>
      </c>
      <c r="D45" s="4"/>
      <c r="E45" s="5">
        <v>1</v>
      </c>
      <c r="F45" s="10">
        <v>-5</v>
      </c>
      <c r="G45" s="26">
        <v>20759</v>
      </c>
    </row>
    <row r="46" spans="1:7" ht="15.75" customHeight="1" x14ac:dyDescent="0.2">
      <c r="A46" s="5">
        <v>2</v>
      </c>
      <c r="B46" s="10">
        <v>62</v>
      </c>
      <c r="C46" s="26">
        <v>37895</v>
      </c>
      <c r="D46" s="4"/>
      <c r="E46" s="5">
        <v>2</v>
      </c>
      <c r="F46" s="10">
        <v>-3</v>
      </c>
      <c r="G46" s="26">
        <v>30254</v>
      </c>
    </row>
    <row r="47" spans="1:7" ht="15.75" customHeight="1" x14ac:dyDescent="0.2">
      <c r="A47" s="5">
        <v>3</v>
      </c>
      <c r="B47" s="10">
        <v>61</v>
      </c>
      <c r="C47" s="26">
        <v>34251</v>
      </c>
      <c r="D47" s="4"/>
      <c r="E47" s="5">
        <v>3</v>
      </c>
      <c r="F47" s="10">
        <v>-3</v>
      </c>
      <c r="G47" s="26">
        <v>20758</v>
      </c>
    </row>
    <row r="48" spans="1:7" ht="15.75" customHeight="1" x14ac:dyDescent="0.2">
      <c r="A48" s="5">
        <v>4</v>
      </c>
      <c r="B48" s="10">
        <v>61</v>
      </c>
      <c r="C48" s="26">
        <v>25489</v>
      </c>
      <c r="D48" s="4"/>
      <c r="E48" s="5">
        <v>4</v>
      </c>
      <c r="F48" s="10">
        <v>-1</v>
      </c>
      <c r="G48" s="26">
        <v>30251</v>
      </c>
    </row>
    <row r="49" spans="1:7" ht="15.75" customHeight="1" x14ac:dyDescent="0.2">
      <c r="A49" s="5">
        <v>5</v>
      </c>
      <c r="B49" s="10">
        <v>61</v>
      </c>
      <c r="C49" s="26">
        <v>19272</v>
      </c>
      <c r="D49" s="4"/>
      <c r="E49" s="5">
        <v>5</v>
      </c>
      <c r="F49" s="10">
        <v>-1</v>
      </c>
      <c r="G49" s="26">
        <v>22585</v>
      </c>
    </row>
    <row r="50" spans="1:7" ht="15.75" customHeight="1" x14ac:dyDescent="0.2">
      <c r="A50" s="5">
        <v>6</v>
      </c>
      <c r="B50" s="81">
        <v>60</v>
      </c>
      <c r="C50" s="93">
        <v>44105</v>
      </c>
      <c r="D50" s="4"/>
      <c r="E50" s="5">
        <v>6</v>
      </c>
      <c r="F50" s="10">
        <v>0</v>
      </c>
      <c r="G50" s="26">
        <v>25866</v>
      </c>
    </row>
    <row r="51" spans="1:7" ht="15.75" customHeight="1" x14ac:dyDescent="0.2">
      <c r="A51" s="5">
        <v>7</v>
      </c>
      <c r="B51" s="9">
        <v>60</v>
      </c>
      <c r="C51" s="25">
        <v>43383</v>
      </c>
      <c r="D51" s="4"/>
      <c r="E51" s="5">
        <v>7</v>
      </c>
      <c r="F51" s="10">
        <v>0</v>
      </c>
      <c r="G51" s="26">
        <v>20753</v>
      </c>
    </row>
    <row r="52" spans="1:7" ht="15.75" customHeight="1" x14ac:dyDescent="0.2">
      <c r="A52" s="5">
        <v>8</v>
      </c>
      <c r="B52" s="10">
        <v>60</v>
      </c>
      <c r="C52" s="26">
        <v>37896</v>
      </c>
      <c r="D52" s="4"/>
      <c r="E52" s="5">
        <v>8</v>
      </c>
      <c r="F52" s="10">
        <v>1</v>
      </c>
      <c r="G52" s="26">
        <v>35365</v>
      </c>
    </row>
    <row r="53" spans="1:7" ht="15.75" customHeight="1" x14ac:dyDescent="0.2">
      <c r="A53" s="5">
        <v>9</v>
      </c>
      <c r="B53" s="10">
        <v>60</v>
      </c>
      <c r="C53" s="26">
        <v>31695</v>
      </c>
      <c r="D53" s="4"/>
      <c r="E53" s="5">
        <v>9</v>
      </c>
      <c r="F53" s="10">
        <v>1</v>
      </c>
      <c r="G53" s="26">
        <v>31351</v>
      </c>
    </row>
    <row r="54" spans="1:7" ht="15.75" customHeight="1" x14ac:dyDescent="0.2">
      <c r="A54" s="5">
        <v>10</v>
      </c>
      <c r="B54" s="10">
        <v>60</v>
      </c>
      <c r="C54" s="26">
        <v>23290</v>
      </c>
      <c r="D54" s="4"/>
      <c r="E54" s="5">
        <v>10</v>
      </c>
      <c r="F54" s="10">
        <v>2</v>
      </c>
      <c r="G54" s="26">
        <v>37191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8">
        <v>44.8</v>
      </c>
      <c r="C58" s="9">
        <v>2018</v>
      </c>
      <c r="D58" s="4"/>
      <c r="E58" s="5">
        <v>1</v>
      </c>
      <c r="F58" s="15">
        <v>25.4</v>
      </c>
      <c r="G58" s="10">
        <v>1996</v>
      </c>
    </row>
    <row r="59" spans="1:7" ht="15.75" customHeight="1" x14ac:dyDescent="0.2">
      <c r="A59" s="5">
        <v>2</v>
      </c>
      <c r="B59" s="15">
        <v>43.9</v>
      </c>
      <c r="C59" s="10">
        <v>2013</v>
      </c>
      <c r="D59" s="4"/>
      <c r="E59" s="5">
        <v>2</v>
      </c>
      <c r="F59" s="10">
        <v>26.5</v>
      </c>
      <c r="G59" s="10">
        <v>1982</v>
      </c>
    </row>
    <row r="60" spans="1:7" ht="15.75" customHeight="1" x14ac:dyDescent="0.2">
      <c r="A60" s="5">
        <v>3</v>
      </c>
      <c r="B60" s="9">
        <v>41.8</v>
      </c>
      <c r="C60" s="9">
        <v>2019</v>
      </c>
      <c r="D60" s="4"/>
      <c r="E60" s="5">
        <v>3</v>
      </c>
      <c r="F60" s="15">
        <v>28.4</v>
      </c>
      <c r="G60" s="10">
        <v>1956</v>
      </c>
    </row>
    <row r="61" spans="1:7" ht="15.75" customHeight="1" x14ac:dyDescent="0.2">
      <c r="A61" s="5">
        <v>4</v>
      </c>
      <c r="B61" s="10">
        <v>41.1</v>
      </c>
      <c r="C61" s="10">
        <v>2002</v>
      </c>
      <c r="D61" s="4"/>
      <c r="E61" s="5">
        <v>4</v>
      </c>
      <c r="F61" s="10">
        <v>28.9</v>
      </c>
      <c r="G61" s="10">
        <v>1961</v>
      </c>
    </row>
    <row r="62" spans="1:7" ht="15.75" customHeight="1" x14ac:dyDescent="0.2">
      <c r="A62" s="5">
        <v>5</v>
      </c>
      <c r="B62" s="15">
        <v>41.1</v>
      </c>
      <c r="C62" s="10">
        <v>1979</v>
      </c>
      <c r="D62" s="4"/>
      <c r="E62" s="5">
        <v>5</v>
      </c>
      <c r="F62" s="15">
        <v>29.3</v>
      </c>
      <c r="G62" s="10">
        <v>2008</v>
      </c>
    </row>
    <row r="63" spans="1:7" ht="15.75" customHeight="1" x14ac:dyDescent="0.2">
      <c r="A63" s="5">
        <v>6</v>
      </c>
      <c r="B63" s="15">
        <v>41.1</v>
      </c>
      <c r="C63" s="10">
        <v>1969</v>
      </c>
      <c r="D63" s="4"/>
      <c r="E63" s="5">
        <v>6</v>
      </c>
      <c r="F63" s="15">
        <v>29.5</v>
      </c>
      <c r="G63" s="10">
        <v>1958</v>
      </c>
    </row>
    <row r="64" spans="1:7" ht="15.75" customHeight="1" x14ac:dyDescent="0.2">
      <c r="A64" s="5">
        <v>7</v>
      </c>
      <c r="B64" s="10">
        <v>40.700000000000003</v>
      </c>
      <c r="C64" s="10">
        <v>2009</v>
      </c>
      <c r="D64" s="4"/>
      <c r="E64" s="5">
        <v>7</v>
      </c>
      <c r="F64" s="15">
        <v>29.6</v>
      </c>
      <c r="G64" s="10">
        <v>1997</v>
      </c>
    </row>
    <row r="65" spans="1:7" ht="15.75" customHeight="1" x14ac:dyDescent="0.2">
      <c r="A65" s="5">
        <v>8</v>
      </c>
      <c r="B65" s="15">
        <v>40.4</v>
      </c>
      <c r="C65" s="10">
        <v>2015</v>
      </c>
      <c r="D65" s="4"/>
      <c r="E65" s="5">
        <v>8</v>
      </c>
      <c r="F65" s="15">
        <v>30.1</v>
      </c>
      <c r="G65" s="10">
        <v>2001</v>
      </c>
    </row>
    <row r="66" spans="1:7" ht="15.75" customHeight="1" x14ac:dyDescent="0.2">
      <c r="A66" s="5">
        <v>9</v>
      </c>
      <c r="B66" s="15">
        <v>40</v>
      </c>
      <c r="C66" s="10">
        <v>2003</v>
      </c>
      <c r="D66" s="4"/>
      <c r="E66" s="5">
        <v>9</v>
      </c>
      <c r="F66" s="10">
        <v>30.3</v>
      </c>
      <c r="G66" s="10">
        <v>1985</v>
      </c>
    </row>
    <row r="67" spans="1:7" ht="15.75" customHeight="1" x14ac:dyDescent="0.2">
      <c r="A67" s="5">
        <v>10</v>
      </c>
      <c r="B67" s="15">
        <v>39.799999999999997</v>
      </c>
      <c r="C67" s="10">
        <v>1954</v>
      </c>
      <c r="D67" s="4"/>
      <c r="E67" s="5">
        <v>10</v>
      </c>
      <c r="F67" s="10">
        <v>30.7</v>
      </c>
      <c r="G67" s="10">
        <v>1965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12.6</v>
      </c>
      <c r="C71" s="26">
        <v>35350</v>
      </c>
      <c r="D71" s="4"/>
      <c r="E71" s="5">
        <v>1</v>
      </c>
      <c r="F71" s="39">
        <v>1.68</v>
      </c>
      <c r="G71" s="26">
        <v>19293</v>
      </c>
    </row>
    <row r="72" spans="1:7" ht="15.75" customHeight="1" x14ac:dyDescent="0.2">
      <c r="A72" s="5">
        <v>2</v>
      </c>
      <c r="B72" s="15">
        <v>8.6</v>
      </c>
      <c r="C72" s="26">
        <v>20016</v>
      </c>
      <c r="D72" s="4"/>
      <c r="E72" s="5">
        <v>2</v>
      </c>
      <c r="F72" s="39">
        <v>1.6</v>
      </c>
      <c r="G72" s="26">
        <v>31695</v>
      </c>
    </row>
    <row r="73" spans="1:7" ht="15.75" customHeight="1" x14ac:dyDescent="0.2">
      <c r="A73" s="5">
        <v>3</v>
      </c>
      <c r="B73" s="15">
        <v>8.5</v>
      </c>
      <c r="C73" s="26">
        <v>37181</v>
      </c>
      <c r="D73" s="4"/>
      <c r="E73" s="5">
        <v>3</v>
      </c>
      <c r="F73" s="39">
        <v>1.35</v>
      </c>
      <c r="G73" s="26">
        <v>37530</v>
      </c>
    </row>
    <row r="74" spans="1:7" ht="15.75" customHeight="1" x14ac:dyDescent="0.2">
      <c r="A74" s="5">
        <v>4</v>
      </c>
      <c r="B74" s="15">
        <v>8.5</v>
      </c>
      <c r="C74" s="26">
        <v>35368</v>
      </c>
      <c r="D74" s="4"/>
      <c r="E74" s="5">
        <v>4</v>
      </c>
      <c r="F74" s="39">
        <v>1.32</v>
      </c>
      <c r="G74" s="26">
        <v>37897</v>
      </c>
    </row>
    <row r="75" spans="1:7" ht="15.75" customHeight="1" x14ac:dyDescent="0.2">
      <c r="A75" s="5">
        <v>5</v>
      </c>
      <c r="B75" s="15">
        <v>8.4</v>
      </c>
      <c r="C75" s="26">
        <v>30231</v>
      </c>
      <c r="D75" s="4"/>
      <c r="E75" s="5">
        <v>5</v>
      </c>
      <c r="F75" s="39">
        <v>1.2</v>
      </c>
      <c r="G75" s="26">
        <v>35368</v>
      </c>
    </row>
    <row r="76" spans="1:7" ht="15.75" customHeight="1" x14ac:dyDescent="0.2">
      <c r="A76" s="5">
        <v>6</v>
      </c>
      <c r="B76" s="15">
        <v>8.1999999999999993</v>
      </c>
      <c r="C76" s="26">
        <v>33524</v>
      </c>
      <c r="D76" s="4"/>
      <c r="E76" s="5">
        <v>6</v>
      </c>
      <c r="F76" s="39">
        <v>1</v>
      </c>
      <c r="G76" s="26">
        <v>41188</v>
      </c>
    </row>
    <row r="77" spans="1:7" ht="15.75" customHeight="1" x14ac:dyDescent="0.2">
      <c r="A77" s="5">
        <v>7</v>
      </c>
      <c r="B77" s="15">
        <v>8</v>
      </c>
      <c r="C77" s="26">
        <v>20381</v>
      </c>
      <c r="D77" s="4"/>
      <c r="E77" s="5">
        <v>7</v>
      </c>
      <c r="F77" s="39">
        <v>0.96</v>
      </c>
      <c r="G77" s="26">
        <v>33524</v>
      </c>
    </row>
    <row r="78" spans="1:7" ht="15.75" customHeight="1" x14ac:dyDescent="0.2">
      <c r="A78" s="5">
        <v>8</v>
      </c>
      <c r="B78" s="15">
        <v>7.4</v>
      </c>
      <c r="C78" s="26">
        <v>24025</v>
      </c>
      <c r="D78" s="4"/>
      <c r="E78" s="5">
        <v>8</v>
      </c>
      <c r="F78" s="39">
        <v>0.94</v>
      </c>
      <c r="G78" s="26">
        <v>41575</v>
      </c>
    </row>
    <row r="79" spans="1:7" ht="15.75" customHeight="1" x14ac:dyDescent="0.2">
      <c r="A79" s="5">
        <v>9</v>
      </c>
      <c r="B79" s="15">
        <v>7.3</v>
      </c>
      <c r="C79" s="26">
        <v>33903</v>
      </c>
      <c r="D79" s="4"/>
      <c r="E79" s="5">
        <v>9</v>
      </c>
      <c r="F79" s="10">
        <v>0.88</v>
      </c>
      <c r="G79" s="26">
        <v>20016</v>
      </c>
    </row>
    <row r="80" spans="1:7" ht="15.75" customHeight="1" x14ac:dyDescent="0.2">
      <c r="A80" s="5">
        <v>10</v>
      </c>
      <c r="B80" s="15">
        <v>6.9</v>
      </c>
      <c r="C80" s="26">
        <v>23666</v>
      </c>
      <c r="D80" s="4"/>
      <c r="E80" s="5">
        <v>10</v>
      </c>
      <c r="F80" s="39">
        <v>0.86</v>
      </c>
      <c r="G80" s="26">
        <v>32052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0">
        <v>6.5</v>
      </c>
      <c r="C84" s="70">
        <v>1996</v>
      </c>
      <c r="D84" s="4"/>
      <c r="E84" s="69">
        <v>1</v>
      </c>
      <c r="F84" s="83">
        <v>0</v>
      </c>
      <c r="G84" s="92" t="s">
        <v>247</v>
      </c>
    </row>
    <row r="85" spans="1:7" ht="15.75" customHeight="1" x14ac:dyDescent="0.2">
      <c r="A85" s="69">
        <v>2</v>
      </c>
      <c r="B85" s="70">
        <v>4.4000000000000004</v>
      </c>
      <c r="C85" s="70">
        <v>2001</v>
      </c>
      <c r="D85" s="4"/>
      <c r="E85" s="69">
        <v>2</v>
      </c>
      <c r="F85" s="83">
        <v>0</v>
      </c>
    </row>
    <row r="86" spans="1:7" ht="15.75" customHeight="1" x14ac:dyDescent="0.2">
      <c r="A86" s="69">
        <v>3</v>
      </c>
      <c r="B86" s="70">
        <v>3.4</v>
      </c>
      <c r="C86" s="70">
        <v>1991</v>
      </c>
      <c r="D86" s="4"/>
      <c r="E86" s="69">
        <v>3</v>
      </c>
      <c r="F86" s="83">
        <v>0</v>
      </c>
    </row>
    <row r="87" spans="1:7" ht="15.75" customHeight="1" x14ac:dyDescent="0.2">
      <c r="A87" s="69">
        <v>4</v>
      </c>
      <c r="B87" s="70">
        <v>3.1</v>
      </c>
      <c r="C87" s="70">
        <v>1982</v>
      </c>
      <c r="D87" s="4"/>
      <c r="E87" s="69">
        <v>4</v>
      </c>
      <c r="F87" s="83">
        <v>0</v>
      </c>
    </row>
    <row r="88" spans="1:7" ht="15.75" customHeight="1" x14ac:dyDescent="0.2">
      <c r="A88" s="69">
        <v>5</v>
      </c>
      <c r="B88" s="83">
        <v>3</v>
      </c>
      <c r="C88" s="70">
        <v>1955</v>
      </c>
      <c r="D88" s="4"/>
      <c r="E88" s="69">
        <v>5</v>
      </c>
      <c r="F88" s="83">
        <v>0</v>
      </c>
    </row>
    <row r="89" spans="1:7" ht="15.75" customHeight="1" x14ac:dyDescent="0.2">
      <c r="A89" s="69">
        <v>6</v>
      </c>
      <c r="B89" s="70">
        <v>2.5</v>
      </c>
      <c r="C89" s="70">
        <v>1968</v>
      </c>
      <c r="D89" s="4"/>
      <c r="E89" s="69">
        <v>6</v>
      </c>
      <c r="F89" s="83">
        <v>0</v>
      </c>
    </row>
    <row r="90" spans="1:7" ht="15.75" customHeight="1" x14ac:dyDescent="0.2">
      <c r="A90" s="69">
        <v>7</v>
      </c>
      <c r="B90" s="70">
        <v>2.4</v>
      </c>
      <c r="C90" s="70">
        <v>1989</v>
      </c>
      <c r="D90" s="4"/>
      <c r="E90" s="69">
        <v>7</v>
      </c>
      <c r="F90" s="83">
        <v>0</v>
      </c>
    </row>
    <row r="91" spans="1:7" ht="15.75" customHeight="1" x14ac:dyDescent="0.2">
      <c r="A91" s="69">
        <v>8</v>
      </c>
      <c r="B91" s="70">
        <v>2.1</v>
      </c>
      <c r="C91" s="70">
        <v>1965</v>
      </c>
      <c r="D91" s="4"/>
      <c r="E91" s="69">
        <v>8</v>
      </c>
      <c r="F91" s="83">
        <v>0</v>
      </c>
    </row>
    <row r="92" spans="1:7" ht="15.75" customHeight="1" x14ac:dyDescent="0.2">
      <c r="A92" s="69">
        <v>9</v>
      </c>
      <c r="B92" s="70">
        <v>1.8</v>
      </c>
      <c r="C92" s="70">
        <v>1961</v>
      </c>
      <c r="D92" s="4"/>
      <c r="E92" s="69">
        <v>9</v>
      </c>
      <c r="F92" s="20">
        <v>0</v>
      </c>
    </row>
    <row r="93" spans="1:7" ht="15.75" customHeight="1" x14ac:dyDescent="0.2">
      <c r="A93" s="69">
        <v>10</v>
      </c>
      <c r="B93" s="70">
        <v>1.7</v>
      </c>
      <c r="C93" s="70">
        <v>1976</v>
      </c>
      <c r="D93" s="4"/>
      <c r="E93" s="69">
        <v>10</v>
      </c>
      <c r="F93" s="83">
        <v>0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15</v>
      </c>
      <c r="C97" s="70">
        <v>1996</v>
      </c>
      <c r="D97" s="4"/>
    </row>
    <row r="98" spans="1:4" ht="15.75" customHeight="1" x14ac:dyDescent="0.2">
      <c r="A98" s="69">
        <v>2</v>
      </c>
      <c r="B98" s="70">
        <v>13</v>
      </c>
      <c r="C98" s="70">
        <v>1955</v>
      </c>
      <c r="D98" s="4"/>
    </row>
    <row r="99" spans="1:4" ht="15.75" customHeight="1" x14ac:dyDescent="0.2">
      <c r="A99" s="69">
        <v>3</v>
      </c>
      <c r="B99" s="70">
        <v>11</v>
      </c>
      <c r="C99" s="70">
        <v>2001</v>
      </c>
      <c r="D99" s="4"/>
    </row>
    <row r="100" spans="1:4" ht="15.75" customHeight="1" x14ac:dyDescent="0.2">
      <c r="A100" s="69">
        <v>4</v>
      </c>
      <c r="B100" s="70">
        <v>11</v>
      </c>
      <c r="C100" s="70">
        <v>1992</v>
      </c>
      <c r="D100" s="4"/>
    </row>
    <row r="101" spans="1:4" ht="15.75" customHeight="1" x14ac:dyDescent="0.2">
      <c r="A101" s="69">
        <v>5</v>
      </c>
      <c r="B101" s="70">
        <v>11</v>
      </c>
      <c r="C101" s="70">
        <v>1991</v>
      </c>
      <c r="D101" s="4"/>
    </row>
    <row r="102" spans="1:4" ht="15.75" customHeight="1" x14ac:dyDescent="0.2">
      <c r="A102" s="69">
        <v>6</v>
      </c>
      <c r="B102" s="70">
        <v>11</v>
      </c>
      <c r="C102" s="70">
        <v>1976</v>
      </c>
      <c r="D102" s="4"/>
    </row>
    <row r="103" spans="1:4" ht="15.75" customHeight="1" x14ac:dyDescent="0.2">
      <c r="A103" s="69">
        <v>7</v>
      </c>
      <c r="B103" s="70">
        <v>10</v>
      </c>
      <c r="C103" s="70">
        <v>1982</v>
      </c>
      <c r="D103" s="4"/>
    </row>
    <row r="104" spans="1:4" ht="15.75" customHeight="1" x14ac:dyDescent="0.2">
      <c r="A104" s="69">
        <v>8</v>
      </c>
      <c r="B104" s="70">
        <v>9</v>
      </c>
      <c r="C104" s="70">
        <v>1954</v>
      </c>
      <c r="D104" s="4"/>
    </row>
    <row r="105" spans="1:4" ht="15.75" customHeight="1" x14ac:dyDescent="0.2">
      <c r="A105" s="69">
        <v>9</v>
      </c>
      <c r="B105" s="70">
        <v>8</v>
      </c>
      <c r="C105" s="70">
        <v>1989</v>
      </c>
      <c r="D105" s="4"/>
    </row>
    <row r="106" spans="1:4" ht="15.75" customHeight="1" x14ac:dyDescent="0.2">
      <c r="A106" s="69">
        <v>10</v>
      </c>
      <c r="B106" s="70">
        <v>8</v>
      </c>
      <c r="C106" s="70">
        <v>1983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255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54</v>
      </c>
      <c r="C4" s="16">
        <f t="shared" si="0"/>
        <v>37586</v>
      </c>
    </row>
    <row r="5" spans="1:7" ht="15.75" customHeight="1" x14ac:dyDescent="0.2">
      <c r="A5" s="5" t="s">
        <v>218</v>
      </c>
      <c r="B5" s="12">
        <f t="shared" ref="B5:C5" si="1">F45</f>
        <v>-21</v>
      </c>
      <c r="C5" s="16">
        <f t="shared" si="1"/>
        <v>20776</v>
      </c>
    </row>
    <row r="6" spans="1:7" ht="15.75" customHeight="1" x14ac:dyDescent="0.2">
      <c r="A6" s="5" t="s">
        <v>219</v>
      </c>
      <c r="B6" s="84">
        <f t="shared" ref="B6:C6" si="2">B58</f>
        <v>35.700000000000003</v>
      </c>
      <c r="C6" s="84">
        <f t="shared" si="2"/>
        <v>2019</v>
      </c>
    </row>
    <row r="7" spans="1:7" ht="15.75" customHeight="1" x14ac:dyDescent="0.2">
      <c r="A7" s="5" t="s">
        <v>220</v>
      </c>
      <c r="B7" s="54">
        <f t="shared" ref="B7:C7" si="3">F58</f>
        <v>9.4</v>
      </c>
      <c r="C7" s="12">
        <f t="shared" si="3"/>
        <v>1955</v>
      </c>
    </row>
    <row r="8" spans="1:7" ht="15.75" customHeight="1" x14ac:dyDescent="0.2">
      <c r="A8" s="5" t="s">
        <v>222</v>
      </c>
      <c r="B8" s="99">
        <f t="shared" ref="B8:C8" si="4">B19</f>
        <v>3.44</v>
      </c>
      <c r="C8" s="100">
        <f t="shared" si="4"/>
        <v>2023</v>
      </c>
    </row>
    <row r="9" spans="1:7" ht="15.75" customHeight="1" x14ac:dyDescent="0.2">
      <c r="A9" s="5" t="s">
        <v>223</v>
      </c>
      <c r="B9" s="12">
        <f t="shared" ref="B9:C9" si="5">F19</f>
        <v>0.04</v>
      </c>
      <c r="C9" s="12">
        <f t="shared" si="5"/>
        <v>2006</v>
      </c>
    </row>
    <row r="10" spans="1:7" ht="15.75" customHeight="1" x14ac:dyDescent="0.2">
      <c r="A10" s="5" t="s">
        <v>224</v>
      </c>
      <c r="B10" s="54">
        <f t="shared" ref="B10:C10" si="6">B71</f>
        <v>10.9</v>
      </c>
      <c r="C10" s="16">
        <f t="shared" si="6"/>
        <v>23700</v>
      </c>
    </row>
    <row r="11" spans="1:7" ht="15.75" customHeight="1" x14ac:dyDescent="0.2">
      <c r="A11" s="5" t="s">
        <v>225</v>
      </c>
      <c r="B11" s="101">
        <f t="shared" ref="B11:C11" si="7">B32</f>
        <v>39.299999999999997</v>
      </c>
      <c r="C11" s="100">
        <f t="shared" si="7"/>
        <v>2023</v>
      </c>
    </row>
    <row r="12" spans="1:7" ht="15.75" customHeight="1" x14ac:dyDescent="0.2">
      <c r="A12" s="5" t="s">
        <v>226</v>
      </c>
      <c r="B12" s="54">
        <f t="shared" ref="B12:C12" si="8">F32</f>
        <v>0.9</v>
      </c>
      <c r="C12" s="12">
        <f t="shared" si="8"/>
        <v>1995</v>
      </c>
    </row>
    <row r="13" spans="1:7" ht="15.75" customHeight="1" x14ac:dyDescent="0.2">
      <c r="A13" s="5" t="s">
        <v>88</v>
      </c>
      <c r="B13" s="39">
        <f t="shared" ref="B13:C13" si="9">F71</f>
        <v>1.1599999999999999</v>
      </c>
      <c r="C13" s="26">
        <f t="shared" si="9"/>
        <v>23699</v>
      </c>
    </row>
    <row r="14" spans="1:7" ht="15.75" customHeight="1" x14ac:dyDescent="0.2">
      <c r="A14" s="69" t="s">
        <v>227</v>
      </c>
      <c r="B14" s="70">
        <v>28</v>
      </c>
      <c r="C14" s="70">
        <v>1996</v>
      </c>
    </row>
    <row r="15" spans="1:7" ht="15.75" customHeight="1" x14ac:dyDescent="0.2">
      <c r="A15" s="69" t="s">
        <v>228</v>
      </c>
      <c r="B15" s="70">
        <v>15.7</v>
      </c>
      <c r="C15" s="70">
        <v>1996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40">
        <v>3.44</v>
      </c>
      <c r="C19" s="41">
        <v>2023</v>
      </c>
      <c r="D19" s="4"/>
      <c r="E19" s="5">
        <v>1</v>
      </c>
      <c r="F19" s="10">
        <v>0.04</v>
      </c>
      <c r="G19" s="10">
        <v>2006</v>
      </c>
    </row>
    <row r="20" spans="1:26" ht="15.75" customHeight="1" x14ac:dyDescent="0.2">
      <c r="A20" s="5">
        <v>2</v>
      </c>
      <c r="B20" s="39">
        <v>2.84</v>
      </c>
      <c r="C20" s="10">
        <v>1976</v>
      </c>
      <c r="D20" s="4"/>
      <c r="E20" s="5">
        <v>2</v>
      </c>
      <c r="F20" s="10">
        <v>0.08</v>
      </c>
      <c r="G20" s="10">
        <v>1985</v>
      </c>
    </row>
    <row r="21" spans="1:26" ht="15.75" customHeight="1" x14ac:dyDescent="0.2">
      <c r="A21" s="5">
        <v>3</v>
      </c>
      <c r="B21" s="10">
        <v>2.77</v>
      </c>
      <c r="C21" s="10">
        <v>1979</v>
      </c>
      <c r="D21" s="4"/>
      <c r="E21" s="5">
        <v>3</v>
      </c>
      <c r="F21" s="10">
        <v>0.09</v>
      </c>
      <c r="G21" s="10">
        <v>1995</v>
      </c>
    </row>
    <row r="22" spans="1:26" ht="15.75" customHeight="1" x14ac:dyDescent="0.2">
      <c r="A22" s="5">
        <v>4</v>
      </c>
      <c r="B22" s="39">
        <v>2.71</v>
      </c>
      <c r="C22" s="10">
        <v>1964</v>
      </c>
      <c r="D22" s="4"/>
      <c r="E22" s="5">
        <v>4</v>
      </c>
      <c r="F22" s="39">
        <v>0.1</v>
      </c>
      <c r="G22" s="10">
        <v>1957</v>
      </c>
    </row>
    <row r="23" spans="1:26" ht="15.75" customHeight="1" x14ac:dyDescent="0.2">
      <c r="A23" s="5">
        <v>5</v>
      </c>
      <c r="B23" s="39">
        <v>2.65</v>
      </c>
      <c r="C23" s="10">
        <v>2010</v>
      </c>
      <c r="D23" s="4"/>
      <c r="E23" s="5">
        <v>5</v>
      </c>
      <c r="F23" s="39">
        <v>0.11</v>
      </c>
      <c r="G23" s="10">
        <v>1953</v>
      </c>
    </row>
    <row r="24" spans="1:26" ht="15.75" customHeight="1" x14ac:dyDescent="0.2">
      <c r="A24" s="5">
        <v>6</v>
      </c>
      <c r="B24" s="39">
        <v>2.63</v>
      </c>
      <c r="C24" s="10">
        <v>2004</v>
      </c>
      <c r="D24" s="4"/>
      <c r="E24" s="5">
        <v>6</v>
      </c>
      <c r="F24" s="39">
        <v>0.12</v>
      </c>
      <c r="G24" s="10">
        <v>1963</v>
      </c>
    </row>
    <row r="25" spans="1:26" ht="15.75" customHeight="1" x14ac:dyDescent="0.2">
      <c r="A25" s="5">
        <v>7</v>
      </c>
      <c r="B25" s="39">
        <v>2.4700000000000002</v>
      </c>
      <c r="C25" s="10">
        <v>1994</v>
      </c>
      <c r="D25" s="4"/>
      <c r="E25" s="5">
        <v>7</v>
      </c>
      <c r="F25" s="10">
        <v>0.15</v>
      </c>
      <c r="G25" s="10">
        <v>1984</v>
      </c>
    </row>
    <row r="26" spans="1:26" ht="15.75" customHeight="1" x14ac:dyDescent="0.2">
      <c r="A26" s="5">
        <v>8</v>
      </c>
      <c r="B26" s="39">
        <v>2.33</v>
      </c>
      <c r="C26" s="10">
        <v>1956</v>
      </c>
      <c r="D26" s="4"/>
      <c r="E26" s="5">
        <v>8</v>
      </c>
      <c r="F26" s="10">
        <v>0.23</v>
      </c>
      <c r="G26" s="10">
        <v>2012</v>
      </c>
    </row>
    <row r="27" spans="1:26" ht="15.75" customHeight="1" x14ac:dyDescent="0.2">
      <c r="A27" s="5">
        <v>9</v>
      </c>
      <c r="B27" s="39">
        <v>2.25</v>
      </c>
      <c r="C27" s="10">
        <v>2003</v>
      </c>
      <c r="D27" s="4"/>
      <c r="E27" s="5">
        <v>9</v>
      </c>
      <c r="F27" s="39">
        <v>0.23</v>
      </c>
      <c r="G27" s="10">
        <v>1983</v>
      </c>
    </row>
    <row r="28" spans="1:26" ht="15.75" customHeight="1" x14ac:dyDescent="0.2">
      <c r="A28" s="5">
        <v>10</v>
      </c>
      <c r="B28" s="39">
        <v>2.1800000000000002</v>
      </c>
      <c r="C28" s="10">
        <v>2011</v>
      </c>
      <c r="D28" s="4"/>
      <c r="E28" s="5">
        <v>10</v>
      </c>
      <c r="F28" s="39">
        <v>0.25</v>
      </c>
      <c r="G28" s="10">
        <v>2016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55">
        <v>39.299999999999997</v>
      </c>
      <c r="C32" s="41">
        <v>2023</v>
      </c>
      <c r="D32" s="4"/>
      <c r="E32" s="5">
        <v>1</v>
      </c>
      <c r="F32" s="15">
        <v>0.9</v>
      </c>
      <c r="G32" s="10">
        <v>1995</v>
      </c>
    </row>
    <row r="33" spans="1:7" ht="15.75" customHeight="1" x14ac:dyDescent="0.2">
      <c r="A33" s="5">
        <v>2</v>
      </c>
      <c r="B33" s="15">
        <v>38.799999999999997</v>
      </c>
      <c r="C33" s="10">
        <v>1994</v>
      </c>
      <c r="D33" s="4"/>
      <c r="E33" s="5">
        <v>2</v>
      </c>
      <c r="F33" s="15">
        <v>1</v>
      </c>
      <c r="G33" s="10">
        <v>2006</v>
      </c>
    </row>
    <row r="34" spans="1:7" ht="15.75" customHeight="1" x14ac:dyDescent="0.2">
      <c r="A34" s="5">
        <v>3</v>
      </c>
      <c r="B34" s="15">
        <v>32.4</v>
      </c>
      <c r="C34" s="10">
        <v>2011</v>
      </c>
      <c r="D34" s="4"/>
      <c r="E34" s="5">
        <v>3</v>
      </c>
      <c r="F34" s="15">
        <v>1.3</v>
      </c>
      <c r="G34" s="10">
        <v>2016</v>
      </c>
    </row>
    <row r="35" spans="1:7" ht="15.75" customHeight="1" x14ac:dyDescent="0.2">
      <c r="A35" s="5">
        <v>4</v>
      </c>
      <c r="B35" s="15">
        <v>32.4</v>
      </c>
      <c r="C35" s="10">
        <v>1956</v>
      </c>
      <c r="D35" s="4"/>
      <c r="E35" s="5">
        <v>4</v>
      </c>
      <c r="F35" s="15">
        <v>1.5</v>
      </c>
      <c r="G35" s="10">
        <v>1985</v>
      </c>
    </row>
    <row r="36" spans="1:7" ht="15.75" customHeight="1" x14ac:dyDescent="0.2">
      <c r="A36" s="5">
        <v>5</v>
      </c>
      <c r="B36" s="15">
        <v>29.2</v>
      </c>
      <c r="C36" s="10">
        <v>1987</v>
      </c>
      <c r="D36" s="4"/>
      <c r="E36" s="5">
        <v>5</v>
      </c>
      <c r="F36" s="15">
        <v>1.8</v>
      </c>
      <c r="G36" s="10">
        <v>1984</v>
      </c>
    </row>
    <row r="37" spans="1:7" ht="15.75" customHeight="1" x14ac:dyDescent="0.2">
      <c r="A37" s="5">
        <v>6</v>
      </c>
      <c r="B37" s="15">
        <v>28.8</v>
      </c>
      <c r="C37" s="10">
        <v>2003</v>
      </c>
      <c r="D37" s="4"/>
      <c r="E37" s="5">
        <v>6</v>
      </c>
      <c r="F37" s="15">
        <v>2</v>
      </c>
      <c r="G37" s="10">
        <v>1975</v>
      </c>
    </row>
    <row r="38" spans="1:7" ht="15.75" customHeight="1" x14ac:dyDescent="0.2">
      <c r="A38" s="5">
        <v>7</v>
      </c>
      <c r="B38" s="15">
        <v>25.8</v>
      </c>
      <c r="C38" s="10">
        <v>1964</v>
      </c>
      <c r="D38" s="4"/>
      <c r="E38" s="5">
        <v>7</v>
      </c>
      <c r="F38" s="15">
        <v>2</v>
      </c>
      <c r="G38" s="10">
        <v>1953</v>
      </c>
    </row>
    <row r="39" spans="1:7" ht="15.75" customHeight="1" x14ac:dyDescent="0.2">
      <c r="A39" s="5">
        <v>8</v>
      </c>
      <c r="B39" s="15">
        <v>25.7</v>
      </c>
      <c r="C39" s="10">
        <v>1996</v>
      </c>
      <c r="D39" s="4"/>
      <c r="E39" s="5">
        <v>8</v>
      </c>
      <c r="F39" s="15">
        <v>2.1</v>
      </c>
      <c r="G39" s="10">
        <v>2002</v>
      </c>
    </row>
    <row r="40" spans="1:7" ht="15.75" customHeight="1" x14ac:dyDescent="0.2">
      <c r="A40" s="5">
        <v>9</v>
      </c>
      <c r="B40" s="15">
        <v>24.3</v>
      </c>
      <c r="C40" s="10">
        <v>1958</v>
      </c>
      <c r="D40" s="4"/>
      <c r="E40" s="5">
        <v>9</v>
      </c>
      <c r="F40" s="15">
        <v>2.1</v>
      </c>
      <c r="G40" s="10">
        <v>1983</v>
      </c>
    </row>
    <row r="41" spans="1:7" ht="15.75" customHeight="1" x14ac:dyDescent="0.2">
      <c r="A41" s="5">
        <v>10</v>
      </c>
      <c r="B41" s="15">
        <v>23.4</v>
      </c>
      <c r="C41" s="10">
        <v>1982</v>
      </c>
      <c r="D41" s="4"/>
      <c r="E41" s="5">
        <v>10</v>
      </c>
      <c r="F41" s="15">
        <v>2.2000000000000002</v>
      </c>
      <c r="G41" s="10">
        <v>2014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54</v>
      </c>
      <c r="C45" s="26">
        <v>37586</v>
      </c>
      <c r="D45" s="4"/>
      <c r="E45" s="5">
        <v>1</v>
      </c>
      <c r="F45" s="10">
        <v>-21</v>
      </c>
      <c r="G45" s="26">
        <v>20776</v>
      </c>
    </row>
    <row r="46" spans="1:7" ht="15.75" customHeight="1" x14ac:dyDescent="0.2">
      <c r="A46" s="5">
        <v>2</v>
      </c>
      <c r="B46" s="10">
        <v>53</v>
      </c>
      <c r="C46" s="26">
        <v>29168</v>
      </c>
      <c r="D46" s="4"/>
      <c r="E46" s="5">
        <v>2</v>
      </c>
      <c r="F46" s="10">
        <v>-19</v>
      </c>
      <c r="G46" s="26">
        <v>20775</v>
      </c>
    </row>
    <row r="47" spans="1:7" ht="15.75" customHeight="1" x14ac:dyDescent="0.2">
      <c r="A47" s="5">
        <v>3</v>
      </c>
      <c r="B47" s="10">
        <v>53</v>
      </c>
      <c r="C47" s="26">
        <v>24796</v>
      </c>
      <c r="D47" s="4"/>
      <c r="E47" s="5">
        <v>3</v>
      </c>
      <c r="F47" s="10">
        <v>-16</v>
      </c>
      <c r="G47" s="26">
        <v>20416</v>
      </c>
    </row>
    <row r="48" spans="1:7" ht="15.75" customHeight="1" x14ac:dyDescent="0.2">
      <c r="A48" s="5">
        <v>4</v>
      </c>
      <c r="B48" s="10">
        <v>52</v>
      </c>
      <c r="C48" s="26">
        <v>37565</v>
      </c>
      <c r="D48" s="4"/>
      <c r="E48" s="5">
        <v>4</v>
      </c>
      <c r="F48" s="10">
        <v>-15</v>
      </c>
      <c r="G48" s="26">
        <v>34663</v>
      </c>
    </row>
    <row r="49" spans="1:7" ht="15.75" customHeight="1" x14ac:dyDescent="0.2">
      <c r="A49" s="5">
        <v>5</v>
      </c>
      <c r="B49" s="10">
        <v>52</v>
      </c>
      <c r="C49" s="26">
        <v>29167</v>
      </c>
      <c r="D49" s="4"/>
      <c r="E49" s="5">
        <v>5</v>
      </c>
      <c r="F49" s="10">
        <v>-15</v>
      </c>
      <c r="G49" s="26">
        <v>33207</v>
      </c>
    </row>
    <row r="50" spans="1:7" ht="15.75" customHeight="1" x14ac:dyDescent="0.2">
      <c r="A50" s="5">
        <v>6</v>
      </c>
      <c r="B50" s="10">
        <v>51</v>
      </c>
      <c r="C50" s="26">
        <v>29900</v>
      </c>
      <c r="D50" s="4"/>
      <c r="E50" s="5">
        <v>6</v>
      </c>
      <c r="F50" s="10">
        <v>-15</v>
      </c>
      <c r="G50" s="26">
        <v>20415</v>
      </c>
    </row>
    <row r="51" spans="1:7" ht="15.75" customHeight="1" x14ac:dyDescent="0.2">
      <c r="A51" s="5">
        <v>7</v>
      </c>
      <c r="B51" s="10">
        <v>51</v>
      </c>
      <c r="C51" s="26">
        <v>22953</v>
      </c>
      <c r="D51" s="4"/>
      <c r="E51" s="5">
        <v>7</v>
      </c>
      <c r="F51" s="10">
        <v>-14</v>
      </c>
      <c r="G51" s="26">
        <v>34662</v>
      </c>
    </row>
    <row r="52" spans="1:7" ht="15.75" customHeight="1" x14ac:dyDescent="0.2">
      <c r="A52" s="5">
        <v>8</v>
      </c>
      <c r="B52" s="10">
        <v>50</v>
      </c>
      <c r="C52" s="26">
        <v>37566</v>
      </c>
      <c r="D52" s="4"/>
      <c r="E52" s="5">
        <v>8</v>
      </c>
      <c r="F52" s="10">
        <v>-14</v>
      </c>
      <c r="G52" s="26">
        <v>32823</v>
      </c>
    </row>
    <row r="53" spans="1:7" ht="15.75" customHeight="1" x14ac:dyDescent="0.2">
      <c r="A53" s="5">
        <v>9</v>
      </c>
      <c r="B53" s="10">
        <v>50</v>
      </c>
      <c r="C53" s="26">
        <v>29169</v>
      </c>
      <c r="D53" s="4"/>
      <c r="E53" s="5">
        <v>9</v>
      </c>
      <c r="F53" s="10">
        <v>-14</v>
      </c>
      <c r="G53" s="26">
        <v>23708</v>
      </c>
    </row>
    <row r="54" spans="1:7" ht="15.75" customHeight="1" x14ac:dyDescent="0.2">
      <c r="A54" s="5">
        <v>10</v>
      </c>
      <c r="B54" s="10">
        <v>50</v>
      </c>
      <c r="C54" s="26">
        <v>25508</v>
      </c>
      <c r="D54" s="4"/>
      <c r="E54" s="5">
        <v>10</v>
      </c>
      <c r="F54" s="10">
        <v>-14</v>
      </c>
      <c r="G54" s="26">
        <v>23339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9">
        <v>35.700000000000003</v>
      </c>
      <c r="C58" s="9">
        <v>2019</v>
      </c>
      <c r="D58" s="4"/>
      <c r="E58" s="5">
        <v>1</v>
      </c>
      <c r="F58" s="15">
        <v>9.4</v>
      </c>
      <c r="G58" s="10">
        <v>1955</v>
      </c>
    </row>
    <row r="59" spans="1:7" ht="15.75" customHeight="1" x14ac:dyDescent="0.2">
      <c r="A59" s="5">
        <v>2</v>
      </c>
      <c r="B59" s="15">
        <v>35.200000000000003</v>
      </c>
      <c r="C59" s="10">
        <v>2002</v>
      </c>
      <c r="D59" s="4"/>
      <c r="E59" s="5">
        <v>2</v>
      </c>
      <c r="F59" s="10">
        <v>9.9</v>
      </c>
      <c r="G59" s="10">
        <v>1990</v>
      </c>
    </row>
    <row r="60" spans="1:7" ht="15.75" customHeight="1" x14ac:dyDescent="0.2">
      <c r="A60" s="5">
        <v>3</v>
      </c>
      <c r="B60" s="15">
        <v>33.5</v>
      </c>
      <c r="C60" s="10">
        <v>1979</v>
      </c>
      <c r="D60" s="4"/>
      <c r="E60" s="5">
        <v>3</v>
      </c>
      <c r="F60" s="15">
        <v>11.5</v>
      </c>
      <c r="G60" s="10">
        <v>2006</v>
      </c>
    </row>
    <row r="61" spans="1:7" ht="15.75" customHeight="1" x14ac:dyDescent="0.2">
      <c r="A61" s="5">
        <v>4</v>
      </c>
      <c r="B61" s="15">
        <v>33</v>
      </c>
      <c r="C61" s="10">
        <v>1957</v>
      </c>
      <c r="D61" s="4"/>
      <c r="E61" s="5">
        <v>4</v>
      </c>
      <c r="F61" s="10">
        <v>12.1</v>
      </c>
      <c r="G61" s="10">
        <v>1963</v>
      </c>
    </row>
    <row r="62" spans="1:7" ht="15.75" customHeight="1" x14ac:dyDescent="0.2">
      <c r="A62" s="5">
        <v>5</v>
      </c>
      <c r="B62" s="15">
        <v>31.3</v>
      </c>
      <c r="C62" s="10">
        <v>2014</v>
      </c>
      <c r="D62" s="4"/>
      <c r="E62" s="5">
        <v>5</v>
      </c>
      <c r="F62" s="15">
        <v>13.6</v>
      </c>
      <c r="G62" s="10">
        <v>1973</v>
      </c>
    </row>
    <row r="63" spans="1:7" ht="15.75" customHeight="1" x14ac:dyDescent="0.2">
      <c r="A63" s="5">
        <v>6</v>
      </c>
      <c r="B63" s="15">
        <v>30.8</v>
      </c>
      <c r="C63" s="10">
        <v>2007</v>
      </c>
      <c r="D63" s="4"/>
      <c r="E63" s="5">
        <v>6</v>
      </c>
      <c r="F63" s="15">
        <v>14</v>
      </c>
      <c r="G63" s="10">
        <v>1985</v>
      </c>
    </row>
    <row r="64" spans="1:7" ht="15.75" customHeight="1" x14ac:dyDescent="0.2">
      <c r="A64" s="5">
        <v>7</v>
      </c>
      <c r="B64" s="10">
        <v>30.5</v>
      </c>
      <c r="C64" s="10">
        <v>1976</v>
      </c>
      <c r="D64" s="4"/>
      <c r="E64" s="5">
        <v>7</v>
      </c>
      <c r="F64" s="15">
        <v>14.2</v>
      </c>
      <c r="G64" s="10">
        <v>1975</v>
      </c>
    </row>
    <row r="65" spans="1:7" ht="15.75" customHeight="1" x14ac:dyDescent="0.2">
      <c r="A65" s="5">
        <v>8</v>
      </c>
      <c r="B65" s="8">
        <v>30.1</v>
      </c>
      <c r="C65" s="9">
        <v>2018</v>
      </c>
      <c r="D65" s="4"/>
      <c r="E65" s="5">
        <v>8</v>
      </c>
      <c r="F65" s="15">
        <v>14.8</v>
      </c>
      <c r="G65" s="10">
        <v>2011</v>
      </c>
    </row>
    <row r="66" spans="1:7" ht="15.75" customHeight="1" x14ac:dyDescent="0.2">
      <c r="A66" s="5">
        <v>9</v>
      </c>
      <c r="B66" s="15">
        <v>30</v>
      </c>
      <c r="C66" s="10">
        <v>1967</v>
      </c>
      <c r="D66" s="4"/>
      <c r="E66" s="5">
        <v>9</v>
      </c>
      <c r="F66" s="10">
        <v>15.2</v>
      </c>
      <c r="G66" s="10">
        <v>1994</v>
      </c>
    </row>
    <row r="67" spans="1:7" ht="15.75" customHeight="1" x14ac:dyDescent="0.2">
      <c r="A67" s="5">
        <v>10</v>
      </c>
      <c r="B67" s="15">
        <v>29.7</v>
      </c>
      <c r="C67" s="10">
        <v>2000</v>
      </c>
      <c r="D67" s="4"/>
      <c r="E67" s="5">
        <v>10</v>
      </c>
      <c r="F67" s="10">
        <v>15.3</v>
      </c>
      <c r="G67" s="10">
        <v>1977</v>
      </c>
    </row>
    <row r="68" spans="1:7" ht="15.75" customHeight="1" x14ac:dyDescent="0.2">
      <c r="A68" s="5"/>
      <c r="B68" s="1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10.9</v>
      </c>
      <c r="C71" s="26">
        <v>23700</v>
      </c>
      <c r="D71" s="4"/>
      <c r="E71" s="5">
        <v>1</v>
      </c>
      <c r="F71" s="39">
        <v>1.1599999999999999</v>
      </c>
      <c r="G71" s="26">
        <v>23699</v>
      </c>
    </row>
    <row r="72" spans="1:7" ht="15.75" customHeight="1" x14ac:dyDescent="0.2">
      <c r="A72" s="5">
        <v>2</v>
      </c>
      <c r="B72" s="15">
        <v>9.1999999999999993</v>
      </c>
      <c r="C72" s="26">
        <v>35399</v>
      </c>
      <c r="D72" s="4"/>
      <c r="E72" s="5">
        <v>2</v>
      </c>
      <c r="F72" s="39">
        <v>1.1000000000000001</v>
      </c>
      <c r="G72" s="26">
        <v>41588</v>
      </c>
    </row>
    <row r="73" spans="1:7" ht="15.75" customHeight="1" x14ac:dyDescent="0.2">
      <c r="A73" s="5">
        <v>3</v>
      </c>
      <c r="B73" s="15">
        <v>9.1</v>
      </c>
      <c r="C73" s="26">
        <v>23699</v>
      </c>
      <c r="D73" s="4"/>
      <c r="E73" s="5">
        <v>3</v>
      </c>
      <c r="F73" s="39">
        <v>0.95</v>
      </c>
      <c r="G73" s="26">
        <v>23700</v>
      </c>
    </row>
    <row r="74" spans="1:7" ht="15.75" customHeight="1" x14ac:dyDescent="0.2">
      <c r="A74" s="5">
        <v>4</v>
      </c>
      <c r="B74" s="55">
        <v>9</v>
      </c>
      <c r="C74" s="102">
        <v>45238</v>
      </c>
      <c r="D74" s="4"/>
      <c r="E74" s="5">
        <v>4</v>
      </c>
      <c r="F74" s="9">
        <v>0.91</v>
      </c>
      <c r="G74" s="103">
        <v>44143</v>
      </c>
    </row>
    <row r="75" spans="1:7" ht="15.75" customHeight="1" x14ac:dyDescent="0.2">
      <c r="A75" s="5">
        <v>5</v>
      </c>
      <c r="B75" s="15">
        <v>8.9</v>
      </c>
      <c r="C75" s="26">
        <v>34658</v>
      </c>
      <c r="D75" s="4"/>
      <c r="E75" s="5">
        <v>5</v>
      </c>
      <c r="F75" s="85">
        <v>0.89</v>
      </c>
      <c r="G75" s="25">
        <v>43415</v>
      </c>
    </row>
    <row r="76" spans="1:7" ht="15.75" customHeight="1" x14ac:dyDescent="0.2">
      <c r="A76" s="5">
        <v>6</v>
      </c>
      <c r="B76" s="55">
        <v>8.6999999999999993</v>
      </c>
      <c r="C76" s="102">
        <v>45243</v>
      </c>
      <c r="D76" s="4"/>
      <c r="E76" s="5">
        <v>6</v>
      </c>
      <c r="F76" s="40">
        <v>0.8</v>
      </c>
      <c r="G76" s="102">
        <v>45238</v>
      </c>
    </row>
    <row r="77" spans="1:7" ht="15.75" customHeight="1" x14ac:dyDescent="0.2">
      <c r="A77" s="5">
        <v>7</v>
      </c>
      <c r="B77" s="15">
        <v>8.6</v>
      </c>
      <c r="C77" s="26">
        <v>38294</v>
      </c>
      <c r="D77" s="4"/>
      <c r="E77" s="5">
        <v>7</v>
      </c>
      <c r="F77" s="39">
        <v>0.77</v>
      </c>
      <c r="G77" s="26">
        <v>29900</v>
      </c>
    </row>
    <row r="78" spans="1:7" ht="15.75" customHeight="1" x14ac:dyDescent="0.2">
      <c r="A78" s="5">
        <v>8</v>
      </c>
      <c r="B78" s="28">
        <v>8.4</v>
      </c>
      <c r="C78" s="27">
        <v>43785</v>
      </c>
      <c r="D78" s="4"/>
      <c r="E78" s="5">
        <v>8</v>
      </c>
      <c r="F78" s="39">
        <v>0.75</v>
      </c>
      <c r="G78" s="26">
        <v>19307</v>
      </c>
    </row>
    <row r="79" spans="1:7" ht="15.75" customHeight="1" x14ac:dyDescent="0.2">
      <c r="A79" s="5">
        <v>9</v>
      </c>
      <c r="B79" s="15">
        <v>8.4</v>
      </c>
      <c r="C79" s="26">
        <v>34648</v>
      </c>
      <c r="D79" s="4"/>
      <c r="E79" s="5">
        <v>9</v>
      </c>
      <c r="F79" s="39">
        <v>0.69</v>
      </c>
      <c r="G79" s="26">
        <v>38294</v>
      </c>
    </row>
    <row r="80" spans="1:7" ht="15.75" customHeight="1" x14ac:dyDescent="0.2">
      <c r="A80" s="5">
        <v>10</v>
      </c>
      <c r="B80" s="15">
        <v>8.3000000000000007</v>
      </c>
      <c r="C80" s="26">
        <v>21505</v>
      </c>
      <c r="D80" s="4"/>
      <c r="E80" s="5">
        <v>10</v>
      </c>
      <c r="F80" s="39">
        <v>0.69</v>
      </c>
      <c r="G80" s="26">
        <v>34658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0">
        <v>15.7</v>
      </c>
      <c r="C84" s="70">
        <v>1996</v>
      </c>
      <c r="D84" s="4"/>
      <c r="E84" s="69">
        <v>1</v>
      </c>
      <c r="F84" s="83">
        <v>0</v>
      </c>
      <c r="G84" s="92">
        <v>1995</v>
      </c>
    </row>
    <row r="85" spans="1:7" ht="15.75" customHeight="1" x14ac:dyDescent="0.2">
      <c r="A85" s="69">
        <v>2</v>
      </c>
      <c r="B85" s="70">
        <v>13.9</v>
      </c>
      <c r="C85" s="70">
        <v>1994</v>
      </c>
      <c r="D85" s="4"/>
      <c r="E85" s="69">
        <v>2</v>
      </c>
      <c r="F85" s="83">
        <v>0.1</v>
      </c>
      <c r="G85" s="70">
        <v>2016</v>
      </c>
    </row>
    <row r="86" spans="1:7" ht="15.75" customHeight="1" x14ac:dyDescent="0.2">
      <c r="A86" s="69">
        <v>3</v>
      </c>
      <c r="B86" s="70">
        <v>12.7</v>
      </c>
      <c r="C86" s="70">
        <v>2023</v>
      </c>
      <c r="D86" s="4"/>
      <c r="E86" s="69">
        <v>3</v>
      </c>
      <c r="F86" s="83">
        <v>0.1</v>
      </c>
      <c r="G86" s="70">
        <v>2002</v>
      </c>
    </row>
    <row r="87" spans="1:7" ht="15.75" customHeight="1" x14ac:dyDescent="0.2">
      <c r="A87" s="69">
        <v>4</v>
      </c>
      <c r="B87" s="70">
        <v>10.1</v>
      </c>
      <c r="C87" s="70">
        <v>1956</v>
      </c>
      <c r="D87" s="4"/>
      <c r="E87" s="69">
        <v>4</v>
      </c>
      <c r="F87" s="83">
        <v>0.1</v>
      </c>
      <c r="G87" s="70">
        <v>1986</v>
      </c>
    </row>
    <row r="88" spans="1:7" ht="15.75" customHeight="1" x14ac:dyDescent="0.2">
      <c r="A88" s="69">
        <v>5</v>
      </c>
      <c r="B88" s="83">
        <v>10</v>
      </c>
      <c r="C88" s="70">
        <v>2011</v>
      </c>
      <c r="D88" s="4"/>
      <c r="E88" s="69">
        <v>5</v>
      </c>
      <c r="F88" s="83">
        <v>0.1</v>
      </c>
      <c r="G88" s="70">
        <v>1985</v>
      </c>
    </row>
    <row r="89" spans="1:7" ht="15.75" customHeight="1" x14ac:dyDescent="0.2">
      <c r="A89" s="69">
        <v>6</v>
      </c>
      <c r="B89" s="70">
        <v>9.5</v>
      </c>
      <c r="C89" s="70">
        <v>2001</v>
      </c>
      <c r="D89" s="4"/>
      <c r="E89" s="69">
        <v>6</v>
      </c>
      <c r="F89" s="83">
        <v>0.2</v>
      </c>
      <c r="G89" s="70">
        <v>1984</v>
      </c>
    </row>
    <row r="90" spans="1:7" ht="15.75" customHeight="1" x14ac:dyDescent="0.2">
      <c r="A90" s="69">
        <v>7</v>
      </c>
      <c r="B90" s="83">
        <v>9</v>
      </c>
      <c r="C90" s="70">
        <v>1968</v>
      </c>
      <c r="D90" s="4"/>
      <c r="E90" s="69">
        <v>7</v>
      </c>
      <c r="F90" s="83">
        <v>0.4</v>
      </c>
      <c r="G90" s="70">
        <v>2000</v>
      </c>
    </row>
    <row r="91" spans="1:7" ht="15.75" customHeight="1" x14ac:dyDescent="0.2">
      <c r="A91" s="69">
        <v>8</v>
      </c>
      <c r="B91" s="70">
        <v>7.6</v>
      </c>
      <c r="C91" s="70">
        <v>1955</v>
      </c>
      <c r="D91" s="4"/>
      <c r="E91" s="69">
        <v>8</v>
      </c>
      <c r="F91" s="83">
        <v>0.4</v>
      </c>
      <c r="G91" s="70">
        <v>1962</v>
      </c>
    </row>
    <row r="92" spans="1:7" ht="15.75" customHeight="1" x14ac:dyDescent="0.2">
      <c r="A92" s="69">
        <v>9</v>
      </c>
      <c r="B92" s="70">
        <v>7.5</v>
      </c>
      <c r="C92" s="70">
        <v>1991</v>
      </c>
      <c r="D92" s="4"/>
      <c r="E92" s="69">
        <v>9</v>
      </c>
      <c r="F92" s="20">
        <v>0.4</v>
      </c>
      <c r="G92" s="70">
        <v>1957</v>
      </c>
    </row>
    <row r="93" spans="1:7" ht="15.75" customHeight="1" x14ac:dyDescent="0.2">
      <c r="A93" s="69">
        <v>10</v>
      </c>
      <c r="B93" s="70">
        <v>6.1</v>
      </c>
      <c r="C93" s="70">
        <v>1977</v>
      </c>
      <c r="D93" s="4"/>
      <c r="E93" s="69">
        <v>10</v>
      </c>
      <c r="F93" s="83">
        <v>0.5</v>
      </c>
      <c r="G93" s="70">
        <v>2018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28</v>
      </c>
      <c r="C97" s="70">
        <v>1996</v>
      </c>
      <c r="D97" s="4"/>
    </row>
    <row r="98" spans="1:4" ht="15.75" customHeight="1" x14ac:dyDescent="0.2">
      <c r="A98" s="69">
        <v>2</v>
      </c>
      <c r="B98" s="82">
        <v>23</v>
      </c>
      <c r="C98" s="82">
        <v>2023</v>
      </c>
      <c r="D98" s="4"/>
    </row>
    <row r="99" spans="1:4" ht="15.75" customHeight="1" x14ac:dyDescent="0.2">
      <c r="A99" s="69">
        <v>3</v>
      </c>
      <c r="B99" s="70">
        <v>22</v>
      </c>
      <c r="C99" s="70">
        <v>1994</v>
      </c>
      <c r="D99" s="4"/>
    </row>
    <row r="100" spans="1:4" ht="15.75" customHeight="1" x14ac:dyDescent="0.2">
      <c r="A100" s="69">
        <v>4</v>
      </c>
      <c r="B100" s="70">
        <v>18</v>
      </c>
      <c r="C100" s="70">
        <v>1956</v>
      </c>
      <c r="D100" s="4"/>
    </row>
    <row r="101" spans="1:4" ht="15.75" customHeight="1" x14ac:dyDescent="0.2">
      <c r="A101" s="69">
        <v>5</v>
      </c>
      <c r="B101" s="70">
        <v>17</v>
      </c>
      <c r="C101" s="70">
        <v>1958</v>
      </c>
      <c r="D101" s="4"/>
    </row>
    <row r="102" spans="1:4" ht="15.75" customHeight="1" x14ac:dyDescent="0.2">
      <c r="A102" s="69">
        <v>6</v>
      </c>
      <c r="B102" s="70">
        <v>16</v>
      </c>
      <c r="C102" s="70">
        <v>2011</v>
      </c>
      <c r="D102" s="4"/>
    </row>
    <row r="103" spans="1:4" ht="15.75" customHeight="1" x14ac:dyDescent="0.2">
      <c r="A103" s="69">
        <v>7</v>
      </c>
      <c r="B103" s="70">
        <v>16</v>
      </c>
      <c r="C103" s="70">
        <v>1987</v>
      </c>
      <c r="D103" s="4"/>
    </row>
    <row r="104" spans="1:4" ht="15.75" customHeight="1" x14ac:dyDescent="0.2">
      <c r="A104" s="69">
        <v>8</v>
      </c>
      <c r="B104" s="70">
        <v>16</v>
      </c>
      <c r="C104" s="70">
        <v>1965</v>
      </c>
      <c r="D104" s="4"/>
    </row>
    <row r="105" spans="1:4" ht="15.75" customHeight="1" x14ac:dyDescent="0.2">
      <c r="A105" s="69">
        <v>9</v>
      </c>
      <c r="B105" s="70">
        <v>15</v>
      </c>
      <c r="C105" s="70">
        <v>2003</v>
      </c>
      <c r="D105" s="4"/>
    </row>
    <row r="106" spans="1:4" ht="15.75" customHeight="1" x14ac:dyDescent="0.2">
      <c r="A106" s="69">
        <v>10</v>
      </c>
      <c r="B106" s="70">
        <v>15</v>
      </c>
      <c r="C106" s="70">
        <v>1964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256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7" t="s">
        <v>217</v>
      </c>
      <c r="B4" s="84">
        <f t="shared" ref="B4:C4" si="0">B45</f>
        <v>51</v>
      </c>
      <c r="C4" s="94">
        <f t="shared" si="0"/>
        <v>43808</v>
      </c>
    </row>
    <row r="5" spans="1:7" ht="15.75" customHeight="1" x14ac:dyDescent="0.2">
      <c r="A5" s="5" t="s">
        <v>218</v>
      </c>
      <c r="B5" s="12">
        <f t="shared" ref="B5:C5" si="1">F45</f>
        <v>-30</v>
      </c>
      <c r="C5" s="16">
        <f t="shared" si="1"/>
        <v>23725</v>
      </c>
    </row>
    <row r="6" spans="1:7" ht="15.75" customHeight="1" x14ac:dyDescent="0.2">
      <c r="A6" s="5" t="s">
        <v>219</v>
      </c>
      <c r="B6" s="54">
        <f t="shared" ref="B6:C6" si="2">B58</f>
        <v>28.4</v>
      </c>
      <c r="C6" s="12">
        <f t="shared" si="2"/>
        <v>1969</v>
      </c>
    </row>
    <row r="7" spans="1:7" ht="15.75" customHeight="1" x14ac:dyDescent="0.2">
      <c r="A7" s="5" t="s">
        <v>220</v>
      </c>
      <c r="B7" s="54">
        <f t="shared" ref="B7:C7" si="3">F58</f>
        <v>0.8</v>
      </c>
      <c r="C7" s="12">
        <f t="shared" si="3"/>
        <v>1980</v>
      </c>
    </row>
    <row r="8" spans="1:7" ht="15.75" customHeight="1" x14ac:dyDescent="0.2">
      <c r="A8" s="5" t="s">
        <v>222</v>
      </c>
      <c r="B8" s="42">
        <f t="shared" ref="B8:C8" si="4">B19</f>
        <v>3.82</v>
      </c>
      <c r="C8" s="12">
        <f t="shared" si="4"/>
        <v>2022</v>
      </c>
    </row>
    <row r="9" spans="1:7" ht="15.75" customHeight="1" x14ac:dyDescent="0.2">
      <c r="A9" s="5" t="s">
        <v>223</v>
      </c>
      <c r="B9" s="12">
        <f t="shared" ref="B9:C9" si="5">F19</f>
        <v>0.09</v>
      </c>
      <c r="C9" s="12">
        <f t="shared" si="5"/>
        <v>1995</v>
      </c>
    </row>
    <row r="10" spans="1:7" ht="15.75" customHeight="1" x14ac:dyDescent="0.2">
      <c r="A10" s="5" t="s">
        <v>224</v>
      </c>
      <c r="B10" s="54">
        <f t="shared" ref="B10:C10" si="6">B71</f>
        <v>15.6</v>
      </c>
      <c r="C10" s="16">
        <f t="shared" si="6"/>
        <v>20452</v>
      </c>
    </row>
    <row r="11" spans="1:7" ht="15.75" customHeight="1" x14ac:dyDescent="0.2">
      <c r="A11" s="5" t="s">
        <v>225</v>
      </c>
      <c r="B11" s="54">
        <f t="shared" ref="B11:C11" si="7">B32</f>
        <v>41.6</v>
      </c>
      <c r="C11" s="12">
        <f t="shared" si="7"/>
        <v>1955</v>
      </c>
    </row>
    <row r="12" spans="1:7" ht="15.75" customHeight="1" x14ac:dyDescent="0.2">
      <c r="A12" s="5" t="s">
        <v>226</v>
      </c>
      <c r="B12" s="54">
        <f t="shared" ref="B12:C12" si="8">F32</f>
        <v>1.4</v>
      </c>
      <c r="C12" s="12">
        <f t="shared" si="8"/>
        <v>1980</v>
      </c>
    </row>
    <row r="13" spans="1:7" ht="15.75" customHeight="1" x14ac:dyDescent="0.2">
      <c r="A13" s="5" t="s">
        <v>88</v>
      </c>
      <c r="B13" s="39">
        <f t="shared" ref="B13:C13" si="9">F71</f>
        <v>1.39</v>
      </c>
      <c r="C13" s="26">
        <f t="shared" si="9"/>
        <v>20452</v>
      </c>
    </row>
    <row r="14" spans="1:7" ht="15.75" customHeight="1" x14ac:dyDescent="0.2">
      <c r="A14" s="69" t="s">
        <v>227</v>
      </c>
      <c r="B14" s="70">
        <v>47</v>
      </c>
      <c r="C14" s="70">
        <v>1955</v>
      </c>
    </row>
    <row r="15" spans="1:7" ht="15.75" customHeight="1" x14ac:dyDescent="0.2">
      <c r="A15" s="69" t="s">
        <v>228</v>
      </c>
      <c r="B15" s="70">
        <v>23.1</v>
      </c>
      <c r="C15" s="70">
        <v>1994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38">
        <v>3.82</v>
      </c>
      <c r="C19" s="19">
        <v>2022</v>
      </c>
      <c r="D19" s="4"/>
      <c r="E19" s="5">
        <v>1</v>
      </c>
      <c r="F19" s="10">
        <v>0.09</v>
      </c>
      <c r="G19" s="10">
        <v>1995</v>
      </c>
    </row>
    <row r="20" spans="1:26" ht="15.75" customHeight="1" x14ac:dyDescent="0.2">
      <c r="A20" s="5">
        <v>2</v>
      </c>
      <c r="B20" s="39">
        <v>2.67</v>
      </c>
      <c r="C20" s="10">
        <v>2011</v>
      </c>
      <c r="D20" s="4"/>
      <c r="E20" s="5">
        <v>2</v>
      </c>
      <c r="F20" s="10">
        <v>0.11</v>
      </c>
      <c r="G20" s="10">
        <v>1982</v>
      </c>
    </row>
    <row r="21" spans="1:26" ht="15.75" customHeight="1" x14ac:dyDescent="0.2">
      <c r="A21" s="5">
        <v>3</v>
      </c>
      <c r="B21" s="10">
        <v>2.67</v>
      </c>
      <c r="C21" s="10">
        <v>1955</v>
      </c>
      <c r="D21" s="4"/>
      <c r="E21" s="5">
        <v>3</v>
      </c>
      <c r="F21" s="10">
        <v>0.19</v>
      </c>
      <c r="G21" s="10">
        <v>1956</v>
      </c>
    </row>
    <row r="22" spans="1:26" ht="15.75" customHeight="1" x14ac:dyDescent="0.2">
      <c r="A22" s="5">
        <v>4</v>
      </c>
      <c r="B22" s="39">
        <v>2.6</v>
      </c>
      <c r="C22" s="10">
        <v>1978</v>
      </c>
      <c r="D22" s="4"/>
      <c r="E22" s="5">
        <v>4</v>
      </c>
      <c r="F22" s="39">
        <v>0.23</v>
      </c>
      <c r="G22" s="10">
        <v>2015</v>
      </c>
    </row>
    <row r="23" spans="1:26" ht="15.75" customHeight="1" x14ac:dyDescent="0.2">
      <c r="A23" s="5">
        <v>5</v>
      </c>
      <c r="B23" s="85">
        <v>2.4300000000000002</v>
      </c>
      <c r="C23" s="9">
        <v>2018</v>
      </c>
      <c r="D23" s="4"/>
      <c r="E23" s="5">
        <v>5</v>
      </c>
      <c r="F23" s="39">
        <v>0.24</v>
      </c>
      <c r="G23" s="10">
        <v>1996</v>
      </c>
    </row>
    <row r="24" spans="1:26" ht="15.75" customHeight="1" x14ac:dyDescent="0.2">
      <c r="A24" s="5">
        <v>6</v>
      </c>
      <c r="B24" s="39">
        <v>2.4</v>
      </c>
      <c r="C24" s="10">
        <v>1967</v>
      </c>
      <c r="D24" s="4"/>
      <c r="E24" s="5">
        <v>6</v>
      </c>
      <c r="F24" s="39">
        <v>0.3</v>
      </c>
      <c r="G24" s="10">
        <v>1993</v>
      </c>
    </row>
    <row r="25" spans="1:26" ht="15.75" customHeight="1" x14ac:dyDescent="0.2">
      <c r="A25" s="5">
        <v>7</v>
      </c>
      <c r="B25" s="39">
        <v>2.09</v>
      </c>
      <c r="C25" s="10">
        <v>2006</v>
      </c>
      <c r="D25" s="4"/>
      <c r="E25" s="5">
        <v>7</v>
      </c>
      <c r="F25" s="10">
        <v>0.33</v>
      </c>
      <c r="G25" s="10">
        <v>2001</v>
      </c>
    </row>
    <row r="26" spans="1:26" ht="15.75" customHeight="1" x14ac:dyDescent="0.2">
      <c r="A26" s="5">
        <v>8</v>
      </c>
      <c r="B26" s="39">
        <v>2</v>
      </c>
      <c r="C26" s="10">
        <v>1974</v>
      </c>
      <c r="D26" s="4"/>
      <c r="E26" s="5">
        <v>8</v>
      </c>
      <c r="F26" s="10">
        <v>0.36</v>
      </c>
      <c r="G26" s="10">
        <v>1981</v>
      </c>
    </row>
    <row r="27" spans="1:26" ht="15.75" customHeight="1" x14ac:dyDescent="0.2">
      <c r="A27" s="5">
        <v>9</v>
      </c>
      <c r="B27" s="40">
        <v>1.92</v>
      </c>
      <c r="C27" s="41">
        <v>2023</v>
      </c>
      <c r="D27" s="4"/>
      <c r="E27" s="5">
        <v>9</v>
      </c>
      <c r="F27" s="39">
        <v>0.36</v>
      </c>
      <c r="G27" s="10">
        <v>1957</v>
      </c>
    </row>
    <row r="28" spans="1:26" ht="15.75" customHeight="1" x14ac:dyDescent="0.2">
      <c r="A28" s="5">
        <v>10</v>
      </c>
      <c r="B28" s="39">
        <v>1.86</v>
      </c>
      <c r="C28" s="10">
        <v>2003</v>
      </c>
      <c r="D28" s="4"/>
      <c r="E28" s="5">
        <v>10</v>
      </c>
      <c r="F28" s="39">
        <v>0.38</v>
      </c>
      <c r="G28" s="10">
        <v>1973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41.6</v>
      </c>
      <c r="C32" s="10">
        <v>1955</v>
      </c>
      <c r="D32" s="4"/>
      <c r="E32" s="5">
        <v>1</v>
      </c>
      <c r="F32" s="15">
        <v>1.4</v>
      </c>
      <c r="G32" s="10">
        <v>1980</v>
      </c>
    </row>
    <row r="33" spans="1:7" ht="15.75" customHeight="1" x14ac:dyDescent="0.2">
      <c r="A33" s="5">
        <v>2</v>
      </c>
      <c r="B33" s="20">
        <v>41.2</v>
      </c>
      <c r="C33" s="19">
        <v>2022</v>
      </c>
      <c r="D33" s="4"/>
      <c r="E33" s="5">
        <v>2</v>
      </c>
      <c r="F33" s="15">
        <v>1.9</v>
      </c>
      <c r="G33" s="10">
        <v>1982</v>
      </c>
    </row>
    <row r="34" spans="1:7" ht="15.75" customHeight="1" x14ac:dyDescent="0.2">
      <c r="A34" s="5">
        <v>3</v>
      </c>
      <c r="B34" s="55">
        <v>39</v>
      </c>
      <c r="C34" s="41">
        <v>2023</v>
      </c>
      <c r="D34" s="4"/>
      <c r="E34" s="5">
        <v>3</v>
      </c>
      <c r="F34" s="15">
        <v>2.1</v>
      </c>
      <c r="G34" s="10">
        <v>2017</v>
      </c>
    </row>
    <row r="35" spans="1:7" ht="15.75" customHeight="1" x14ac:dyDescent="0.2">
      <c r="A35" s="5">
        <v>4</v>
      </c>
      <c r="B35" s="15">
        <v>37.6</v>
      </c>
      <c r="C35" s="19">
        <v>2003</v>
      </c>
      <c r="D35" s="4"/>
      <c r="E35" s="5">
        <v>4</v>
      </c>
      <c r="F35" s="15">
        <v>2.5</v>
      </c>
      <c r="G35" s="10">
        <v>1995</v>
      </c>
    </row>
    <row r="36" spans="1:7" ht="15.75" customHeight="1" x14ac:dyDescent="0.2">
      <c r="A36" s="5">
        <v>5</v>
      </c>
      <c r="B36" s="15">
        <v>37.6</v>
      </c>
      <c r="C36" s="19">
        <v>1998</v>
      </c>
      <c r="D36" s="4"/>
      <c r="E36" s="5">
        <v>5</v>
      </c>
      <c r="F36" s="15">
        <v>2.6</v>
      </c>
      <c r="G36" s="10">
        <v>2015</v>
      </c>
    </row>
    <row r="37" spans="1:7" ht="15.75" customHeight="1" x14ac:dyDescent="0.2">
      <c r="A37" s="5">
        <v>6</v>
      </c>
      <c r="B37" s="15">
        <v>36.9</v>
      </c>
      <c r="C37" s="19">
        <v>2006</v>
      </c>
      <c r="D37" s="4"/>
      <c r="E37" s="5">
        <v>6</v>
      </c>
      <c r="F37" s="15">
        <v>2.7</v>
      </c>
      <c r="G37" s="10">
        <v>1956</v>
      </c>
    </row>
    <row r="38" spans="1:7" ht="15.75" customHeight="1" x14ac:dyDescent="0.2">
      <c r="A38" s="5">
        <v>7</v>
      </c>
      <c r="B38" s="15">
        <v>35.200000000000003</v>
      </c>
      <c r="C38" s="19">
        <v>1978</v>
      </c>
      <c r="D38" s="4"/>
      <c r="E38" s="5">
        <v>7</v>
      </c>
      <c r="F38" s="15">
        <v>4.3</v>
      </c>
      <c r="G38" s="10">
        <v>1957</v>
      </c>
    </row>
    <row r="39" spans="1:7" ht="15.75" customHeight="1" x14ac:dyDescent="0.2">
      <c r="A39" s="5">
        <v>8</v>
      </c>
      <c r="B39" s="15">
        <v>32.6</v>
      </c>
      <c r="C39" s="19">
        <v>2018</v>
      </c>
      <c r="D39" s="4"/>
      <c r="E39" s="5">
        <v>8</v>
      </c>
      <c r="F39" s="15">
        <v>4.7</v>
      </c>
      <c r="G39" s="10">
        <v>1996</v>
      </c>
    </row>
    <row r="40" spans="1:7" ht="15.75" customHeight="1" x14ac:dyDescent="0.2">
      <c r="A40" s="5">
        <v>9</v>
      </c>
      <c r="B40" s="15">
        <v>31.2</v>
      </c>
      <c r="C40" s="19">
        <v>1959</v>
      </c>
      <c r="D40" s="4"/>
      <c r="E40" s="5">
        <v>9</v>
      </c>
      <c r="F40" s="15">
        <v>4.9000000000000004</v>
      </c>
      <c r="G40" s="10">
        <v>1962</v>
      </c>
    </row>
    <row r="41" spans="1:7" ht="15.75" customHeight="1" x14ac:dyDescent="0.2">
      <c r="A41" s="5">
        <v>10</v>
      </c>
      <c r="B41" s="15">
        <v>31.1</v>
      </c>
      <c r="C41" s="19">
        <v>2011</v>
      </c>
      <c r="D41" s="4"/>
      <c r="E41" s="5">
        <v>10</v>
      </c>
      <c r="F41" s="15">
        <v>4.9000000000000004</v>
      </c>
      <c r="G41" s="10">
        <v>1960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9">
        <v>51</v>
      </c>
      <c r="C45" s="25">
        <v>43808</v>
      </c>
      <c r="D45" s="4"/>
      <c r="E45" s="5">
        <v>1</v>
      </c>
      <c r="F45" s="10">
        <v>-30</v>
      </c>
      <c r="G45" s="26">
        <v>23725</v>
      </c>
    </row>
    <row r="46" spans="1:7" ht="15.75" customHeight="1" x14ac:dyDescent="0.2">
      <c r="A46" s="5">
        <v>2</v>
      </c>
      <c r="B46" s="10">
        <v>48</v>
      </c>
      <c r="C46" s="26">
        <v>38695</v>
      </c>
      <c r="D46" s="4"/>
      <c r="E46" s="5">
        <v>2</v>
      </c>
      <c r="F46" s="10">
        <v>-30</v>
      </c>
      <c r="G46" s="26">
        <v>22643</v>
      </c>
    </row>
    <row r="47" spans="1:7" ht="15.75" customHeight="1" x14ac:dyDescent="0.2">
      <c r="A47" s="5">
        <v>3</v>
      </c>
      <c r="B47" s="10">
        <v>48</v>
      </c>
      <c r="C47" s="26">
        <v>36520</v>
      </c>
      <c r="D47" s="4"/>
      <c r="E47" s="5">
        <v>3</v>
      </c>
      <c r="F47" s="10">
        <v>-30</v>
      </c>
      <c r="G47" s="26">
        <v>22642</v>
      </c>
    </row>
    <row r="48" spans="1:7" ht="15.75" customHeight="1" x14ac:dyDescent="0.2">
      <c r="A48" s="5">
        <v>4</v>
      </c>
      <c r="B48" s="10">
        <v>48</v>
      </c>
      <c r="C48" s="26">
        <v>33940</v>
      </c>
      <c r="D48" s="4"/>
      <c r="E48" s="5">
        <v>4</v>
      </c>
      <c r="F48" s="10">
        <v>-29</v>
      </c>
      <c r="G48" s="26">
        <v>20086</v>
      </c>
    </row>
    <row r="49" spans="1:7" ht="15.75" customHeight="1" x14ac:dyDescent="0.2">
      <c r="A49" s="5">
        <v>5</v>
      </c>
      <c r="B49" s="10">
        <v>48</v>
      </c>
      <c r="C49" s="26">
        <v>33939</v>
      </c>
      <c r="D49" s="4"/>
      <c r="E49" s="5">
        <v>5</v>
      </c>
      <c r="F49" s="10">
        <v>-29</v>
      </c>
      <c r="G49" s="26">
        <v>20085</v>
      </c>
    </row>
    <row r="50" spans="1:7" ht="15.75" customHeight="1" x14ac:dyDescent="0.2">
      <c r="A50" s="5">
        <v>6</v>
      </c>
      <c r="B50" s="10">
        <v>47</v>
      </c>
      <c r="C50" s="26">
        <v>37594</v>
      </c>
      <c r="D50" s="4"/>
      <c r="E50" s="5">
        <v>6</v>
      </c>
      <c r="F50" s="10">
        <v>-29</v>
      </c>
      <c r="G50" s="26">
        <v>20084</v>
      </c>
    </row>
    <row r="51" spans="1:7" ht="15.75" customHeight="1" x14ac:dyDescent="0.2">
      <c r="A51" s="5">
        <v>7</v>
      </c>
      <c r="B51" s="10">
        <v>47</v>
      </c>
      <c r="C51" s="26">
        <v>37593</v>
      </c>
      <c r="D51" s="4"/>
      <c r="E51" s="5">
        <v>7</v>
      </c>
      <c r="F51" s="10">
        <v>-28</v>
      </c>
      <c r="G51" s="26">
        <v>22644</v>
      </c>
    </row>
    <row r="52" spans="1:7" ht="15.75" customHeight="1" x14ac:dyDescent="0.2">
      <c r="A52" s="5">
        <v>8</v>
      </c>
      <c r="B52" s="10">
        <v>47</v>
      </c>
      <c r="C52" s="26">
        <v>31392</v>
      </c>
      <c r="D52" s="4"/>
      <c r="E52" s="5">
        <v>8</v>
      </c>
      <c r="F52" s="10">
        <v>-27</v>
      </c>
      <c r="G52" s="26">
        <v>22641</v>
      </c>
    </row>
    <row r="53" spans="1:7" ht="15.75" customHeight="1" x14ac:dyDescent="0.2">
      <c r="A53" s="5">
        <v>9</v>
      </c>
      <c r="B53" s="10">
        <v>47</v>
      </c>
      <c r="C53" s="26">
        <v>25557</v>
      </c>
      <c r="D53" s="4"/>
      <c r="E53" s="5">
        <v>9</v>
      </c>
      <c r="F53" s="10">
        <v>-27</v>
      </c>
      <c r="G53" s="26">
        <v>20433</v>
      </c>
    </row>
    <row r="54" spans="1:7" ht="15.75" customHeight="1" x14ac:dyDescent="0.2">
      <c r="A54" s="5">
        <v>10</v>
      </c>
      <c r="B54" s="10">
        <v>47</v>
      </c>
      <c r="C54" s="26">
        <v>23004</v>
      </c>
      <c r="D54" s="4"/>
      <c r="E54" s="5">
        <v>10</v>
      </c>
      <c r="F54" s="10">
        <v>-26</v>
      </c>
      <c r="G54" s="26">
        <v>23740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28.4</v>
      </c>
      <c r="C58" s="10">
        <v>1969</v>
      </c>
      <c r="D58" s="4"/>
      <c r="E58" s="5">
        <v>1</v>
      </c>
      <c r="F58" s="15">
        <v>0.8</v>
      </c>
      <c r="G58" s="10">
        <v>1980</v>
      </c>
    </row>
    <row r="59" spans="1:7" ht="15.75" customHeight="1" x14ac:dyDescent="0.2">
      <c r="A59" s="5">
        <v>2</v>
      </c>
      <c r="B59" s="15">
        <v>28.2</v>
      </c>
      <c r="C59" s="10">
        <v>1986</v>
      </c>
      <c r="D59" s="4"/>
      <c r="E59" s="5">
        <v>2</v>
      </c>
      <c r="F59" s="15">
        <v>1</v>
      </c>
      <c r="G59" s="10">
        <v>1964</v>
      </c>
    </row>
    <row r="60" spans="1:7" ht="15.75" customHeight="1" x14ac:dyDescent="0.2">
      <c r="A60" s="5">
        <v>3</v>
      </c>
      <c r="B60" s="15">
        <v>27.8</v>
      </c>
      <c r="C60" s="10">
        <v>2014</v>
      </c>
      <c r="D60" s="4"/>
      <c r="E60" s="5">
        <v>3</v>
      </c>
      <c r="F60" s="15">
        <v>4.2</v>
      </c>
      <c r="G60" s="10">
        <v>1961</v>
      </c>
    </row>
    <row r="61" spans="1:7" ht="15.75" customHeight="1" x14ac:dyDescent="0.2">
      <c r="A61" s="5">
        <v>4</v>
      </c>
      <c r="B61" s="15">
        <v>27.5</v>
      </c>
      <c r="C61" s="10">
        <v>1985</v>
      </c>
      <c r="D61" s="4"/>
      <c r="E61" s="5">
        <v>4</v>
      </c>
      <c r="F61" s="10">
        <v>4.3</v>
      </c>
      <c r="G61" s="10">
        <v>1956</v>
      </c>
    </row>
    <row r="62" spans="1:7" ht="15.75" customHeight="1" x14ac:dyDescent="0.2">
      <c r="A62" s="5">
        <v>5</v>
      </c>
      <c r="B62" s="15">
        <v>26.5</v>
      </c>
      <c r="C62" s="10">
        <v>2017</v>
      </c>
      <c r="D62" s="4"/>
      <c r="E62" s="5">
        <v>5</v>
      </c>
      <c r="F62" s="15">
        <v>6</v>
      </c>
      <c r="G62" s="10">
        <v>1954</v>
      </c>
    </row>
    <row r="63" spans="1:7" ht="15.75" customHeight="1" x14ac:dyDescent="0.2">
      <c r="A63" s="5">
        <v>6</v>
      </c>
      <c r="B63" s="10">
        <v>25.6</v>
      </c>
      <c r="C63" s="10">
        <v>2018</v>
      </c>
      <c r="D63" s="4"/>
      <c r="E63" s="5">
        <v>6</v>
      </c>
      <c r="F63" s="15">
        <v>6.3</v>
      </c>
      <c r="G63" s="10">
        <v>1968</v>
      </c>
    </row>
    <row r="64" spans="1:7" ht="15.75" customHeight="1" x14ac:dyDescent="0.2">
      <c r="A64" s="5">
        <v>7</v>
      </c>
      <c r="B64" s="15">
        <v>25.4</v>
      </c>
      <c r="C64" s="10">
        <v>2005</v>
      </c>
      <c r="D64" s="4"/>
      <c r="E64" s="5">
        <v>7</v>
      </c>
      <c r="F64" s="15">
        <v>8.1</v>
      </c>
      <c r="G64" s="10">
        <v>1955</v>
      </c>
    </row>
    <row r="65" spans="1:7" ht="15.75" customHeight="1" x14ac:dyDescent="0.2">
      <c r="A65" s="5">
        <v>8</v>
      </c>
      <c r="B65" s="15">
        <v>25.2</v>
      </c>
      <c r="C65" s="10">
        <v>1960</v>
      </c>
      <c r="D65" s="4"/>
      <c r="E65" s="5">
        <v>8</v>
      </c>
      <c r="F65" s="15">
        <v>9.4</v>
      </c>
      <c r="G65" s="10">
        <v>1957</v>
      </c>
    </row>
    <row r="66" spans="1:7" ht="15.75" customHeight="1" x14ac:dyDescent="0.2">
      <c r="A66" s="5">
        <v>9</v>
      </c>
      <c r="B66" s="15">
        <v>25</v>
      </c>
      <c r="C66" s="10">
        <v>2000</v>
      </c>
      <c r="D66" s="4"/>
      <c r="E66" s="5">
        <v>9</v>
      </c>
      <c r="F66" s="15">
        <v>10</v>
      </c>
      <c r="G66" s="10">
        <v>1979</v>
      </c>
    </row>
    <row r="67" spans="1:7" ht="15.75" customHeight="1" x14ac:dyDescent="0.2">
      <c r="A67" s="5">
        <v>10</v>
      </c>
      <c r="B67" s="8">
        <v>24.8</v>
      </c>
      <c r="C67" s="9">
        <v>1963</v>
      </c>
      <c r="D67" s="4"/>
      <c r="E67" s="5">
        <v>10</v>
      </c>
      <c r="F67" s="10">
        <v>10.8</v>
      </c>
      <c r="G67" s="10">
        <v>2001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15.6</v>
      </c>
      <c r="C71" s="26">
        <v>20452</v>
      </c>
      <c r="D71" s="4"/>
      <c r="E71" s="5">
        <v>1</v>
      </c>
      <c r="F71" s="39">
        <v>1.39</v>
      </c>
      <c r="G71" s="26">
        <v>20452</v>
      </c>
    </row>
    <row r="72" spans="1:7" ht="15.75" customHeight="1" x14ac:dyDescent="0.2">
      <c r="A72" s="5">
        <v>2</v>
      </c>
      <c r="B72" s="15">
        <v>15.1</v>
      </c>
      <c r="C72" s="26">
        <v>36133</v>
      </c>
      <c r="D72" s="4"/>
      <c r="E72" s="5">
        <v>2</v>
      </c>
      <c r="F72" s="38">
        <v>1.1200000000000001</v>
      </c>
      <c r="G72" s="95">
        <v>44906</v>
      </c>
    </row>
    <row r="73" spans="1:7" ht="15.75" customHeight="1" x14ac:dyDescent="0.2">
      <c r="A73" s="5">
        <v>3</v>
      </c>
      <c r="B73" s="15">
        <v>13.4</v>
      </c>
      <c r="C73" s="26">
        <v>20451</v>
      </c>
      <c r="D73" s="4"/>
      <c r="E73" s="5">
        <v>3</v>
      </c>
      <c r="F73" s="39">
        <v>0.95</v>
      </c>
      <c r="G73" s="26">
        <v>41255</v>
      </c>
    </row>
    <row r="74" spans="1:7" ht="15.75" customHeight="1" x14ac:dyDescent="0.2">
      <c r="A74" s="5">
        <v>4</v>
      </c>
      <c r="B74" s="15">
        <v>12.2</v>
      </c>
      <c r="C74" s="26">
        <v>36514</v>
      </c>
      <c r="D74" s="4"/>
      <c r="E74" s="5">
        <v>4</v>
      </c>
      <c r="F74" s="38">
        <v>0.87</v>
      </c>
      <c r="G74" s="95">
        <v>44901</v>
      </c>
    </row>
    <row r="75" spans="1:7" ht="15.75" customHeight="1" x14ac:dyDescent="0.2">
      <c r="A75" s="5">
        <v>5</v>
      </c>
      <c r="B75" s="20">
        <v>10.4</v>
      </c>
      <c r="C75" s="95">
        <v>44901</v>
      </c>
      <c r="D75" s="4"/>
      <c r="E75" s="5">
        <v>5</v>
      </c>
      <c r="F75" s="39">
        <v>0.78</v>
      </c>
      <c r="G75" s="26">
        <v>33232</v>
      </c>
    </row>
    <row r="76" spans="1:7" ht="15.75" customHeight="1" x14ac:dyDescent="0.2">
      <c r="A76" s="5">
        <v>6</v>
      </c>
      <c r="B76" s="15">
        <v>10.199999999999999</v>
      </c>
      <c r="C76" s="26">
        <v>31045</v>
      </c>
      <c r="D76" s="4"/>
      <c r="E76" s="5">
        <v>6</v>
      </c>
      <c r="F76" s="39">
        <v>0.75</v>
      </c>
      <c r="G76" s="26">
        <v>23355</v>
      </c>
    </row>
    <row r="77" spans="1:7" ht="15.75" customHeight="1" x14ac:dyDescent="0.2">
      <c r="A77" s="5">
        <v>7</v>
      </c>
      <c r="B77" s="15">
        <v>10</v>
      </c>
      <c r="C77" s="26">
        <v>39074</v>
      </c>
      <c r="D77" s="4"/>
      <c r="E77" s="5">
        <v>7</v>
      </c>
      <c r="F77" s="39">
        <v>0.73</v>
      </c>
      <c r="G77" s="26">
        <v>20451</v>
      </c>
    </row>
    <row r="78" spans="1:7" ht="15.75" customHeight="1" x14ac:dyDescent="0.2">
      <c r="A78" s="5">
        <v>8</v>
      </c>
      <c r="B78" s="15">
        <v>9</v>
      </c>
      <c r="C78" s="95">
        <v>44906</v>
      </c>
      <c r="D78" s="4"/>
      <c r="E78" s="5">
        <v>8</v>
      </c>
      <c r="F78" s="39">
        <v>0.64</v>
      </c>
      <c r="G78" s="26">
        <v>36515</v>
      </c>
    </row>
    <row r="79" spans="1:7" ht="15.75" customHeight="1" x14ac:dyDescent="0.2">
      <c r="A79" s="5">
        <v>9</v>
      </c>
      <c r="B79" s="15">
        <v>9</v>
      </c>
      <c r="C79" s="26">
        <v>24096</v>
      </c>
      <c r="D79" s="4"/>
      <c r="E79" s="5">
        <v>9</v>
      </c>
      <c r="F79" s="39">
        <v>0.63</v>
      </c>
      <c r="G79" s="26">
        <v>25925</v>
      </c>
    </row>
    <row r="80" spans="1:7" ht="15.75" customHeight="1" x14ac:dyDescent="0.2">
      <c r="A80" s="5">
        <v>10</v>
      </c>
      <c r="B80" s="15">
        <v>9</v>
      </c>
      <c r="C80" s="26">
        <v>20078</v>
      </c>
      <c r="D80" s="4"/>
      <c r="E80" s="5">
        <v>10</v>
      </c>
      <c r="F80" s="39">
        <v>0.62</v>
      </c>
      <c r="G80" s="26">
        <v>36133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0">
        <v>23.1</v>
      </c>
      <c r="C84" s="70">
        <v>1994</v>
      </c>
      <c r="D84" s="4"/>
      <c r="E84" s="69">
        <v>1</v>
      </c>
      <c r="F84" s="83">
        <v>0.1</v>
      </c>
      <c r="G84" s="92">
        <v>1985</v>
      </c>
    </row>
    <row r="85" spans="1:7" ht="15.75" customHeight="1" x14ac:dyDescent="0.2">
      <c r="A85" s="69">
        <v>2</v>
      </c>
      <c r="B85" s="70">
        <v>21.9</v>
      </c>
      <c r="C85" s="70">
        <v>2022</v>
      </c>
      <c r="D85" s="4"/>
      <c r="E85" s="69">
        <v>2</v>
      </c>
      <c r="F85" s="83">
        <v>0.6</v>
      </c>
      <c r="G85" s="70">
        <v>1995</v>
      </c>
    </row>
    <row r="86" spans="1:7" ht="15.75" customHeight="1" x14ac:dyDescent="0.2">
      <c r="A86" s="69">
        <v>3</v>
      </c>
      <c r="B86" s="83">
        <v>20.2</v>
      </c>
      <c r="C86" s="70">
        <v>1991</v>
      </c>
      <c r="D86" s="4"/>
      <c r="E86" s="69">
        <v>3</v>
      </c>
      <c r="F86" s="83">
        <v>0.7</v>
      </c>
      <c r="G86" s="70">
        <v>1963</v>
      </c>
    </row>
    <row r="87" spans="1:7" ht="15.75" customHeight="1" x14ac:dyDescent="0.2">
      <c r="A87" s="69">
        <v>4</v>
      </c>
      <c r="B87" s="82">
        <v>19.8</v>
      </c>
      <c r="C87" s="82">
        <v>2023</v>
      </c>
      <c r="D87" s="4"/>
      <c r="E87" s="69">
        <v>4</v>
      </c>
      <c r="F87" s="83">
        <v>1.1000000000000001</v>
      </c>
      <c r="G87" s="70">
        <v>1980</v>
      </c>
    </row>
    <row r="88" spans="1:7" ht="15.75" customHeight="1" x14ac:dyDescent="0.2">
      <c r="A88" s="69">
        <v>5</v>
      </c>
      <c r="B88" s="83">
        <v>19.7</v>
      </c>
      <c r="C88" s="70">
        <v>1996</v>
      </c>
      <c r="D88" s="4"/>
      <c r="E88" s="69">
        <v>5</v>
      </c>
      <c r="F88" s="83">
        <v>1.4</v>
      </c>
      <c r="G88" s="70">
        <v>2015</v>
      </c>
    </row>
    <row r="89" spans="1:7" ht="15.75" customHeight="1" x14ac:dyDescent="0.2">
      <c r="A89" s="69">
        <v>6</v>
      </c>
      <c r="B89" s="70">
        <v>19.399999999999999</v>
      </c>
      <c r="C89" s="70">
        <v>2003</v>
      </c>
      <c r="D89" s="4"/>
      <c r="E89" s="69">
        <v>6</v>
      </c>
      <c r="F89" s="83">
        <v>1.4</v>
      </c>
      <c r="G89" s="70">
        <v>1969</v>
      </c>
    </row>
    <row r="90" spans="1:7" ht="15.75" customHeight="1" x14ac:dyDescent="0.2">
      <c r="A90" s="69">
        <v>7</v>
      </c>
      <c r="B90" s="83">
        <v>19.3</v>
      </c>
      <c r="C90" s="70">
        <v>1987</v>
      </c>
      <c r="D90" s="4"/>
      <c r="E90" s="69">
        <v>7</v>
      </c>
      <c r="F90" s="83">
        <v>1.7</v>
      </c>
      <c r="G90" s="70">
        <v>1986</v>
      </c>
    </row>
    <row r="91" spans="1:7" ht="15.75" customHeight="1" x14ac:dyDescent="0.2">
      <c r="A91" s="69">
        <v>8</v>
      </c>
      <c r="B91" s="70">
        <v>18.100000000000001</v>
      </c>
      <c r="C91" s="70">
        <v>1965</v>
      </c>
      <c r="D91" s="4"/>
      <c r="E91" s="69">
        <v>8</v>
      </c>
      <c r="F91" s="83">
        <v>1.8</v>
      </c>
      <c r="G91" s="70">
        <v>2000</v>
      </c>
    </row>
    <row r="92" spans="1:7" ht="15.75" customHeight="1" x14ac:dyDescent="0.2">
      <c r="A92" s="69">
        <v>9</v>
      </c>
      <c r="B92" s="70">
        <v>16.2</v>
      </c>
      <c r="C92" s="70">
        <v>1959</v>
      </c>
      <c r="D92" s="4"/>
      <c r="E92" s="69">
        <v>9</v>
      </c>
      <c r="F92" s="20">
        <v>1.8</v>
      </c>
      <c r="G92" s="70">
        <v>1962</v>
      </c>
    </row>
    <row r="93" spans="1:7" ht="15.75" customHeight="1" x14ac:dyDescent="0.2">
      <c r="A93" s="69">
        <v>10</v>
      </c>
      <c r="B93" s="70">
        <v>16.100000000000001</v>
      </c>
      <c r="C93" s="70">
        <v>1955</v>
      </c>
      <c r="D93" s="4"/>
      <c r="E93" s="69">
        <v>10</v>
      </c>
      <c r="F93" s="83">
        <v>2.8</v>
      </c>
      <c r="G93" s="70">
        <v>2019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47</v>
      </c>
      <c r="C97" s="70">
        <v>1955</v>
      </c>
      <c r="D97" s="4"/>
    </row>
    <row r="98" spans="1:4" ht="15.75" customHeight="1" x14ac:dyDescent="0.2">
      <c r="A98" s="69">
        <v>2</v>
      </c>
      <c r="B98" s="70">
        <v>35</v>
      </c>
      <c r="C98" s="70">
        <v>2022</v>
      </c>
      <c r="D98" s="4"/>
    </row>
    <row r="99" spans="1:4" ht="15.75" customHeight="1" x14ac:dyDescent="0.2">
      <c r="A99" s="69">
        <v>3</v>
      </c>
      <c r="B99" s="70">
        <v>34</v>
      </c>
      <c r="C99" s="70">
        <v>2003</v>
      </c>
      <c r="D99" s="4"/>
    </row>
    <row r="100" spans="1:4" ht="15.75" customHeight="1" x14ac:dyDescent="0.2">
      <c r="A100" s="69">
        <v>4</v>
      </c>
      <c r="B100" s="70">
        <v>31</v>
      </c>
      <c r="C100" s="70">
        <v>1994</v>
      </c>
      <c r="D100" s="4"/>
    </row>
    <row r="101" spans="1:4" ht="15.75" customHeight="1" x14ac:dyDescent="0.2">
      <c r="A101" s="69">
        <v>5</v>
      </c>
      <c r="B101" s="70">
        <v>28</v>
      </c>
      <c r="C101" s="70">
        <v>1996</v>
      </c>
      <c r="D101" s="4"/>
    </row>
    <row r="102" spans="1:4" ht="15.75" customHeight="1" x14ac:dyDescent="0.2">
      <c r="A102" s="69">
        <v>6</v>
      </c>
      <c r="B102" s="70">
        <v>28</v>
      </c>
      <c r="C102" s="70">
        <v>1959</v>
      </c>
      <c r="D102" s="4"/>
    </row>
    <row r="103" spans="1:4" ht="15.75" customHeight="1" x14ac:dyDescent="0.2">
      <c r="A103" s="69">
        <v>7</v>
      </c>
      <c r="B103" s="82">
        <v>26</v>
      </c>
      <c r="C103" s="82">
        <v>2023</v>
      </c>
      <c r="D103" s="4"/>
    </row>
    <row r="104" spans="1:4" ht="15.75" customHeight="1" x14ac:dyDescent="0.2">
      <c r="A104" s="69">
        <v>8</v>
      </c>
      <c r="B104" s="70">
        <v>26</v>
      </c>
      <c r="C104" s="70">
        <v>1965</v>
      </c>
      <c r="D104" s="4"/>
    </row>
    <row r="105" spans="1:4" ht="15.75" customHeight="1" x14ac:dyDescent="0.2">
      <c r="A105" s="69">
        <v>9</v>
      </c>
      <c r="B105" s="70">
        <v>25</v>
      </c>
      <c r="C105" s="70">
        <v>1991</v>
      </c>
      <c r="D105" s="4"/>
    </row>
    <row r="106" spans="1:4" ht="15.75" customHeight="1" x14ac:dyDescent="0.2">
      <c r="A106" s="69">
        <v>10</v>
      </c>
      <c r="B106" s="70">
        <v>25</v>
      </c>
      <c r="C106" s="70">
        <v>1987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outlinePr summaryBelow="0" summaryRight="0"/>
  </sheetPr>
  <dimension ref="A1:AY1000"/>
  <sheetViews>
    <sheetView workbookViewId="0">
      <pane ySplit="3" topLeftCell="A4" activePane="bottomLeft" state="frozen"/>
      <selection pane="bottomLeft" activeCell="B5" sqref="B5"/>
    </sheetView>
  </sheetViews>
  <sheetFormatPr defaultColWidth="12.5703125" defaultRowHeight="15" customHeight="1" x14ac:dyDescent="0.2"/>
  <cols>
    <col min="1" max="6" width="12.5703125" customWidth="1"/>
    <col min="12" max="12" width="11.85546875" customWidth="1"/>
    <col min="13" max="13" width="14.140625" customWidth="1"/>
    <col min="14" max="15" width="13.7109375" customWidth="1"/>
  </cols>
  <sheetData>
    <row r="1" spans="1:51" ht="15.75" customHeight="1" x14ac:dyDescent="0.4">
      <c r="A1" s="104" t="s">
        <v>257</v>
      </c>
      <c r="H1" s="4"/>
      <c r="I1" s="104" t="s">
        <v>258</v>
      </c>
      <c r="P1" s="4"/>
      <c r="Q1" s="104" t="s">
        <v>259</v>
      </c>
      <c r="V1" s="4"/>
      <c r="W1" s="104" t="s">
        <v>260</v>
      </c>
      <c r="AB1" s="4"/>
      <c r="AC1" s="104" t="s">
        <v>261</v>
      </c>
      <c r="AJ1" s="105"/>
      <c r="AK1" s="104" t="s">
        <v>262</v>
      </c>
      <c r="AR1" s="105"/>
      <c r="AS1" s="104" t="s">
        <v>263</v>
      </c>
      <c r="AT1" s="104"/>
      <c r="AU1" s="104"/>
      <c r="AV1" s="104"/>
      <c r="AW1" s="104"/>
      <c r="AX1" s="104"/>
      <c r="AY1" s="104"/>
    </row>
    <row r="2" spans="1:51" ht="15.75" customHeight="1" x14ac:dyDescent="0.2">
      <c r="A2" s="10" t="s">
        <v>264</v>
      </c>
      <c r="C2" s="10" t="s">
        <v>265</v>
      </c>
      <c r="H2" s="4"/>
      <c r="I2" s="10" t="s">
        <v>266</v>
      </c>
      <c r="K2" s="10" t="s">
        <v>267</v>
      </c>
      <c r="M2" s="10" t="s">
        <v>268</v>
      </c>
      <c r="P2" s="4"/>
      <c r="Q2" s="10" t="s">
        <v>269</v>
      </c>
      <c r="S2" s="10" t="s">
        <v>270</v>
      </c>
      <c r="V2" s="4"/>
      <c r="W2" s="10" t="s">
        <v>271</v>
      </c>
      <c r="AB2" s="4"/>
      <c r="AC2" s="10" t="s">
        <v>272</v>
      </c>
      <c r="AE2" s="10" t="s">
        <v>273</v>
      </c>
      <c r="AJ2" s="4"/>
      <c r="AK2" s="10" t="s">
        <v>274</v>
      </c>
      <c r="AR2" s="4"/>
      <c r="AS2" s="9" t="s">
        <v>275</v>
      </c>
      <c r="AT2" s="9"/>
      <c r="AU2" s="9"/>
      <c r="AV2" s="9"/>
      <c r="AW2" s="9"/>
      <c r="AX2" s="9"/>
      <c r="AY2" s="9"/>
    </row>
    <row r="3" spans="1:51" ht="15.75" customHeight="1" x14ac:dyDescent="0.2">
      <c r="A3" s="10" t="s">
        <v>24</v>
      </c>
      <c r="B3" s="10" t="s">
        <v>276</v>
      </c>
      <c r="C3" s="10" t="s">
        <v>277</v>
      </c>
      <c r="D3" s="10" t="s">
        <v>278</v>
      </c>
      <c r="E3" s="10" t="s">
        <v>279</v>
      </c>
      <c r="F3" s="10" t="s">
        <v>280</v>
      </c>
      <c r="G3" s="10" t="s">
        <v>281</v>
      </c>
      <c r="H3" s="4"/>
      <c r="I3" s="10" t="s">
        <v>24</v>
      </c>
      <c r="J3" s="10" t="s">
        <v>276</v>
      </c>
      <c r="K3" s="10" t="s">
        <v>277</v>
      </c>
      <c r="L3" s="10" t="s">
        <v>278</v>
      </c>
      <c r="M3" s="10" t="s">
        <v>279</v>
      </c>
      <c r="N3" s="10" t="s">
        <v>280</v>
      </c>
      <c r="O3" s="10" t="s">
        <v>281</v>
      </c>
      <c r="P3" s="4"/>
      <c r="Q3" s="10" t="s">
        <v>24</v>
      </c>
      <c r="R3" s="10" t="s">
        <v>276</v>
      </c>
      <c r="S3" s="10" t="s">
        <v>277</v>
      </c>
      <c r="T3" s="10" t="s">
        <v>278</v>
      </c>
      <c r="U3" s="10" t="s">
        <v>279</v>
      </c>
      <c r="V3" s="4"/>
      <c r="W3" s="10" t="s">
        <v>24</v>
      </c>
      <c r="X3" s="10" t="s">
        <v>276</v>
      </c>
      <c r="Y3" s="10" t="s">
        <v>277</v>
      </c>
      <c r="Z3" s="10" t="s">
        <v>278</v>
      </c>
      <c r="AA3" s="10" t="s">
        <v>279</v>
      </c>
      <c r="AB3" s="4"/>
      <c r="AC3" s="10" t="s">
        <v>24</v>
      </c>
      <c r="AD3" s="10" t="s">
        <v>276</v>
      </c>
      <c r="AE3" s="10" t="s">
        <v>277</v>
      </c>
      <c r="AF3" s="10" t="s">
        <v>278</v>
      </c>
      <c r="AG3" s="10" t="s">
        <v>279</v>
      </c>
      <c r="AH3" s="10" t="s">
        <v>280</v>
      </c>
      <c r="AI3" s="10" t="s">
        <v>281</v>
      </c>
      <c r="AJ3" s="4" t="s">
        <v>24</v>
      </c>
      <c r="AK3" s="10" t="s">
        <v>24</v>
      </c>
      <c r="AL3" s="10" t="s">
        <v>276</v>
      </c>
      <c r="AM3" s="10" t="s">
        <v>277</v>
      </c>
      <c r="AN3" s="10" t="s">
        <v>278</v>
      </c>
      <c r="AO3" s="39" t="s">
        <v>279</v>
      </c>
      <c r="AP3" s="10" t="s">
        <v>280</v>
      </c>
      <c r="AQ3" s="10" t="s">
        <v>281</v>
      </c>
      <c r="AR3" s="4"/>
      <c r="AS3" s="10" t="s">
        <v>24</v>
      </c>
      <c r="AT3" s="10" t="s">
        <v>276</v>
      </c>
      <c r="AU3" s="10" t="s">
        <v>277</v>
      </c>
      <c r="AV3" s="10" t="s">
        <v>278</v>
      </c>
      <c r="AW3" s="39" t="s">
        <v>279</v>
      </c>
      <c r="AX3" s="10" t="s">
        <v>280</v>
      </c>
      <c r="AY3" s="10" t="s">
        <v>281</v>
      </c>
    </row>
    <row r="4" spans="1:51" ht="15.75" customHeight="1" x14ac:dyDescent="0.2">
      <c r="H4" s="4"/>
      <c r="I4" s="106"/>
      <c r="J4" s="10"/>
      <c r="K4" s="10"/>
      <c r="L4" s="15"/>
      <c r="M4" s="10"/>
      <c r="N4" s="10"/>
      <c r="O4" s="10"/>
      <c r="P4" s="4"/>
      <c r="V4" s="4"/>
      <c r="W4" s="26">
        <v>19238</v>
      </c>
      <c r="X4" s="10" t="s">
        <v>282</v>
      </c>
      <c r="Y4" s="10">
        <v>47</v>
      </c>
      <c r="Z4" s="15">
        <f t="shared" ref="Z4:Z73" si="0">AVERAGE(X4:Y4)</f>
        <v>47</v>
      </c>
      <c r="AA4" s="10">
        <v>0.13</v>
      </c>
      <c r="AB4" s="4"/>
      <c r="AC4" s="26">
        <v>19279</v>
      </c>
      <c r="AD4" s="10">
        <v>47</v>
      </c>
      <c r="AE4" s="10">
        <v>40</v>
      </c>
      <c r="AF4" s="15">
        <f t="shared" ref="AF4:AF73" si="1">AVERAGE(AD4:AE4)</f>
        <v>43.5</v>
      </c>
      <c r="AG4" s="10">
        <v>0.26</v>
      </c>
      <c r="AH4" s="10" t="s">
        <v>282</v>
      </c>
      <c r="AI4" s="10" t="s">
        <v>282</v>
      </c>
      <c r="AJ4" s="4"/>
      <c r="AK4" s="26">
        <v>19325</v>
      </c>
      <c r="AL4" s="10">
        <v>35</v>
      </c>
      <c r="AM4" s="10">
        <v>28</v>
      </c>
      <c r="AN4" s="15">
        <f t="shared" ref="AN4:AN72" si="2">AVERAGE(AL4:AM4)</f>
        <v>31.5</v>
      </c>
      <c r="AO4" s="39">
        <v>0</v>
      </c>
      <c r="AP4" s="10" t="s">
        <v>282</v>
      </c>
      <c r="AQ4" s="10" t="s">
        <v>282</v>
      </c>
      <c r="AR4" s="4"/>
      <c r="AS4" s="25">
        <v>19302</v>
      </c>
      <c r="AT4" s="9">
        <v>42</v>
      </c>
      <c r="AU4" s="9">
        <v>31</v>
      </c>
      <c r="AV4" s="9">
        <f t="shared" ref="AV4:AV24" si="3">AVERAGE(AT4:AU4)</f>
        <v>36.5</v>
      </c>
      <c r="AW4" s="9" t="s">
        <v>100</v>
      </c>
      <c r="AX4" s="9" t="s">
        <v>282</v>
      </c>
      <c r="AY4" s="9" t="s">
        <v>282</v>
      </c>
    </row>
    <row r="5" spans="1:51" ht="15.75" customHeight="1" x14ac:dyDescent="0.2">
      <c r="H5" s="4"/>
      <c r="I5" s="106">
        <v>19412</v>
      </c>
      <c r="J5" s="10">
        <v>28</v>
      </c>
      <c r="K5" s="10">
        <v>18</v>
      </c>
      <c r="L5" s="15">
        <f t="shared" ref="L5:L73" si="4">AVERAGE(J5:K5)</f>
        <v>23</v>
      </c>
      <c r="M5" s="10">
        <v>0.03</v>
      </c>
      <c r="N5" s="10">
        <v>0.2</v>
      </c>
      <c r="O5" s="10" t="s">
        <v>282</v>
      </c>
      <c r="P5" s="4"/>
      <c r="Q5" s="10"/>
      <c r="V5" s="4"/>
      <c r="W5" s="26">
        <v>19609</v>
      </c>
      <c r="X5" s="10">
        <v>62</v>
      </c>
      <c r="Y5" s="10">
        <v>39</v>
      </c>
      <c r="Z5" s="15">
        <f t="shared" si="0"/>
        <v>50.5</v>
      </c>
      <c r="AA5" s="10">
        <v>0</v>
      </c>
      <c r="AB5" s="4"/>
      <c r="AC5" s="26">
        <v>19644</v>
      </c>
      <c r="AD5" s="10">
        <v>43</v>
      </c>
      <c r="AE5" s="10">
        <v>35</v>
      </c>
      <c r="AF5" s="15">
        <f t="shared" si="1"/>
        <v>39</v>
      </c>
      <c r="AG5" s="10">
        <v>0.04</v>
      </c>
      <c r="AH5" s="10">
        <v>0</v>
      </c>
      <c r="AI5" s="10">
        <v>0</v>
      </c>
      <c r="AJ5" s="4"/>
      <c r="AK5" s="26">
        <v>19689</v>
      </c>
      <c r="AL5" s="10">
        <v>31</v>
      </c>
      <c r="AM5" s="10">
        <v>21</v>
      </c>
      <c r="AN5" s="15">
        <f t="shared" si="2"/>
        <v>26</v>
      </c>
      <c r="AO5" s="39" t="s">
        <v>100</v>
      </c>
      <c r="AP5" s="10" t="s">
        <v>100</v>
      </c>
      <c r="AQ5" s="10">
        <v>2</v>
      </c>
      <c r="AR5" s="4"/>
      <c r="AS5" s="25">
        <v>20765</v>
      </c>
      <c r="AT5" s="9">
        <v>12</v>
      </c>
      <c r="AU5" s="9">
        <v>-8</v>
      </c>
      <c r="AV5" s="9">
        <f t="shared" si="3"/>
        <v>2</v>
      </c>
      <c r="AW5" s="9" t="s">
        <v>100</v>
      </c>
      <c r="AX5" s="9" t="s">
        <v>100</v>
      </c>
      <c r="AY5" s="9">
        <v>4</v>
      </c>
    </row>
    <row r="6" spans="1:51" ht="15.75" customHeight="1" x14ac:dyDescent="0.2">
      <c r="H6" s="4"/>
      <c r="I6" s="106">
        <v>19777</v>
      </c>
      <c r="J6" s="10">
        <v>14</v>
      </c>
      <c r="K6" s="10">
        <v>-10</v>
      </c>
      <c r="L6" s="15">
        <f t="shared" si="4"/>
        <v>2</v>
      </c>
      <c r="M6" s="10">
        <v>0.13</v>
      </c>
      <c r="N6" s="10">
        <v>1.6</v>
      </c>
      <c r="O6" s="10">
        <v>10</v>
      </c>
      <c r="P6" s="4"/>
      <c r="V6" s="4"/>
      <c r="W6" s="26">
        <v>19973</v>
      </c>
      <c r="X6" s="10">
        <v>53</v>
      </c>
      <c r="Y6" s="10">
        <v>44</v>
      </c>
      <c r="Z6" s="15">
        <f t="shared" si="0"/>
        <v>48.5</v>
      </c>
      <c r="AA6" s="10">
        <v>0.03</v>
      </c>
      <c r="AB6" s="4"/>
      <c r="AC6" s="26">
        <v>20009</v>
      </c>
      <c r="AD6" s="10">
        <v>44</v>
      </c>
      <c r="AE6" s="10">
        <v>36</v>
      </c>
      <c r="AF6" s="15">
        <f t="shared" si="1"/>
        <v>40</v>
      </c>
      <c r="AG6" s="10">
        <v>0.09</v>
      </c>
      <c r="AH6" s="10" t="s">
        <v>100</v>
      </c>
      <c r="AI6" s="10">
        <v>0</v>
      </c>
      <c r="AJ6" s="4"/>
      <c r="AK6" s="26">
        <v>20053</v>
      </c>
      <c r="AL6" s="10">
        <v>39</v>
      </c>
      <c r="AM6" s="10">
        <v>26</v>
      </c>
      <c r="AN6" s="15">
        <f t="shared" si="2"/>
        <v>32.5</v>
      </c>
      <c r="AO6" s="39" t="s">
        <v>100</v>
      </c>
      <c r="AP6" s="10">
        <v>0</v>
      </c>
      <c r="AQ6" s="10">
        <v>1</v>
      </c>
      <c r="AR6" s="4"/>
      <c r="AS6" s="25">
        <v>22228</v>
      </c>
      <c r="AT6" s="9">
        <v>37</v>
      </c>
      <c r="AU6" s="9">
        <v>26</v>
      </c>
      <c r="AV6" s="9">
        <f t="shared" si="3"/>
        <v>31.5</v>
      </c>
      <c r="AW6" s="9">
        <v>0</v>
      </c>
      <c r="AX6" s="9">
        <v>0</v>
      </c>
      <c r="AY6" s="9" t="s">
        <v>100</v>
      </c>
    </row>
    <row r="7" spans="1:51" ht="15.75" customHeight="1" x14ac:dyDescent="0.2">
      <c r="H7" s="4"/>
      <c r="I7" s="106">
        <v>20142</v>
      </c>
      <c r="J7" s="10">
        <v>26</v>
      </c>
      <c r="K7" s="10">
        <v>13</v>
      </c>
      <c r="L7" s="15">
        <f t="shared" si="4"/>
        <v>19.5</v>
      </c>
      <c r="M7" s="10">
        <v>0.86</v>
      </c>
      <c r="N7" s="10">
        <v>10.8</v>
      </c>
      <c r="O7" s="10">
        <v>24</v>
      </c>
      <c r="P7" s="4"/>
      <c r="V7" s="4"/>
      <c r="W7" s="26">
        <v>20337</v>
      </c>
      <c r="X7" s="10">
        <v>59</v>
      </c>
      <c r="Y7" s="10">
        <v>44</v>
      </c>
      <c r="Z7" s="15">
        <f t="shared" si="0"/>
        <v>51.5</v>
      </c>
      <c r="AA7" s="10" t="s">
        <v>100</v>
      </c>
      <c r="AB7" s="4"/>
      <c r="AC7" s="26">
        <v>20374</v>
      </c>
      <c r="AD7" s="10">
        <v>37</v>
      </c>
      <c r="AE7" s="10">
        <v>26</v>
      </c>
      <c r="AF7" s="15">
        <f t="shared" si="1"/>
        <v>31.5</v>
      </c>
      <c r="AG7" s="10">
        <v>0.12</v>
      </c>
      <c r="AH7" s="10">
        <v>1.6</v>
      </c>
      <c r="AI7" s="10">
        <v>2</v>
      </c>
      <c r="AJ7" s="4"/>
      <c r="AK7" s="26">
        <v>20417</v>
      </c>
      <c r="AL7" s="10">
        <v>8</v>
      </c>
      <c r="AM7" s="10">
        <v>-13</v>
      </c>
      <c r="AN7" s="15">
        <f t="shared" si="2"/>
        <v>-2.5</v>
      </c>
      <c r="AO7" s="39" t="s">
        <v>100</v>
      </c>
      <c r="AP7" s="10" t="s">
        <v>100</v>
      </c>
      <c r="AQ7" s="10">
        <v>11</v>
      </c>
      <c r="AR7" s="4"/>
      <c r="AS7" s="25">
        <v>23684</v>
      </c>
      <c r="AT7" s="9">
        <v>27</v>
      </c>
      <c r="AU7" s="9">
        <v>14</v>
      </c>
      <c r="AV7" s="9">
        <f t="shared" si="3"/>
        <v>20.5</v>
      </c>
      <c r="AW7" s="9">
        <v>0</v>
      </c>
      <c r="AX7" s="9">
        <v>0</v>
      </c>
      <c r="AY7" s="9">
        <v>1</v>
      </c>
    </row>
    <row r="8" spans="1:51" ht="15.75" customHeight="1" x14ac:dyDescent="0.2">
      <c r="H8" s="4"/>
      <c r="I8" s="106">
        <v>20507</v>
      </c>
      <c r="J8" s="10">
        <v>15</v>
      </c>
      <c r="K8" s="10">
        <v>-1</v>
      </c>
      <c r="L8" s="15">
        <f t="shared" si="4"/>
        <v>7</v>
      </c>
      <c r="M8" s="10">
        <v>0.13</v>
      </c>
      <c r="N8" s="10">
        <v>1.5</v>
      </c>
      <c r="O8" s="10">
        <v>20</v>
      </c>
      <c r="P8" s="4"/>
      <c r="V8" s="4"/>
      <c r="W8" s="26">
        <v>20701</v>
      </c>
      <c r="X8" s="10">
        <v>56</v>
      </c>
      <c r="Y8" s="10">
        <v>46</v>
      </c>
      <c r="Z8" s="15">
        <f t="shared" si="0"/>
        <v>51</v>
      </c>
      <c r="AA8" s="10" t="s">
        <v>100</v>
      </c>
      <c r="AB8" s="4"/>
      <c r="AC8" s="26">
        <v>20740</v>
      </c>
      <c r="AD8" s="10">
        <v>38</v>
      </c>
      <c r="AE8" s="10">
        <v>27</v>
      </c>
      <c r="AF8" s="15">
        <f t="shared" si="1"/>
        <v>32.5</v>
      </c>
      <c r="AG8" s="10" t="s">
        <v>100</v>
      </c>
      <c r="AH8" s="10" t="s">
        <v>100</v>
      </c>
      <c r="AI8" s="10">
        <v>0</v>
      </c>
      <c r="AJ8" s="4"/>
      <c r="AK8" s="26">
        <v>20781</v>
      </c>
      <c r="AL8" s="10">
        <v>41</v>
      </c>
      <c r="AM8" s="10">
        <v>29</v>
      </c>
      <c r="AN8" s="15">
        <f t="shared" si="2"/>
        <v>35</v>
      </c>
      <c r="AO8" s="39">
        <v>0.01</v>
      </c>
      <c r="AP8" s="10">
        <v>0</v>
      </c>
      <c r="AQ8" s="10">
        <v>14</v>
      </c>
      <c r="AR8" s="4"/>
      <c r="AS8" s="25">
        <v>25147</v>
      </c>
      <c r="AT8" s="9">
        <v>34</v>
      </c>
      <c r="AU8" s="9">
        <v>26</v>
      </c>
      <c r="AV8" s="9">
        <f t="shared" si="3"/>
        <v>30</v>
      </c>
      <c r="AW8" s="9" t="s">
        <v>100</v>
      </c>
      <c r="AX8" s="9" t="s">
        <v>100</v>
      </c>
      <c r="AY8" s="9">
        <v>2</v>
      </c>
    </row>
    <row r="9" spans="1:51" ht="15.75" customHeight="1" x14ac:dyDescent="0.2">
      <c r="H9" s="4"/>
      <c r="I9" s="106">
        <v>20873</v>
      </c>
      <c r="J9" s="10">
        <v>34</v>
      </c>
      <c r="K9" s="10">
        <v>7</v>
      </c>
      <c r="L9" s="15">
        <f t="shared" si="4"/>
        <v>20.5</v>
      </c>
      <c r="M9" s="10">
        <v>0</v>
      </c>
      <c r="N9" s="10">
        <v>0</v>
      </c>
      <c r="O9" s="10">
        <v>6</v>
      </c>
      <c r="P9" s="4"/>
      <c r="V9" s="4"/>
      <c r="W9" s="26">
        <v>21065</v>
      </c>
      <c r="X9" s="10">
        <v>58</v>
      </c>
      <c r="Y9" s="10">
        <v>50</v>
      </c>
      <c r="Z9" s="15">
        <f t="shared" si="0"/>
        <v>54</v>
      </c>
      <c r="AA9" s="10">
        <v>0.01</v>
      </c>
      <c r="AB9" s="4"/>
      <c r="AC9" s="26">
        <v>21105</v>
      </c>
      <c r="AD9" s="10">
        <v>42</v>
      </c>
      <c r="AE9" s="10">
        <v>28</v>
      </c>
      <c r="AF9" s="15">
        <f t="shared" si="1"/>
        <v>35</v>
      </c>
      <c r="AG9" s="10" t="s">
        <v>100</v>
      </c>
      <c r="AH9" s="10" t="s">
        <v>100</v>
      </c>
      <c r="AI9" s="10">
        <v>0</v>
      </c>
      <c r="AJ9" s="4"/>
      <c r="AK9" s="26">
        <v>21152</v>
      </c>
      <c r="AL9" s="10">
        <v>27</v>
      </c>
      <c r="AM9" s="10">
        <v>18</v>
      </c>
      <c r="AN9" s="15">
        <f t="shared" si="2"/>
        <v>22.5</v>
      </c>
      <c r="AO9" s="39">
        <v>0.02</v>
      </c>
      <c r="AP9" s="10">
        <v>0.2</v>
      </c>
      <c r="AQ9" s="10">
        <v>1</v>
      </c>
      <c r="AR9" s="4"/>
      <c r="AS9" s="25">
        <v>26610</v>
      </c>
      <c r="AT9" s="9">
        <v>26</v>
      </c>
      <c r="AU9" s="9">
        <v>17</v>
      </c>
      <c r="AV9" s="9">
        <f t="shared" si="3"/>
        <v>21.5</v>
      </c>
      <c r="AW9" s="9">
        <v>0</v>
      </c>
      <c r="AX9" s="9">
        <v>0</v>
      </c>
      <c r="AY9" s="9">
        <v>1</v>
      </c>
    </row>
    <row r="10" spans="1:51" ht="15.75" customHeight="1" x14ac:dyDescent="0.2">
      <c r="H10" s="4"/>
      <c r="I10" s="106">
        <v>21238</v>
      </c>
      <c r="J10" s="10">
        <v>35</v>
      </c>
      <c r="K10" s="10">
        <v>26</v>
      </c>
      <c r="L10" s="15">
        <f t="shared" si="4"/>
        <v>30.5</v>
      </c>
      <c r="M10" s="10">
        <v>0.01</v>
      </c>
      <c r="N10" s="10" t="s">
        <v>100</v>
      </c>
      <c r="O10" s="10">
        <v>7</v>
      </c>
      <c r="P10" s="4"/>
      <c r="V10" s="4"/>
      <c r="W10" s="26">
        <v>21429</v>
      </c>
      <c r="X10" s="10">
        <v>58</v>
      </c>
      <c r="Y10" s="10">
        <v>47</v>
      </c>
      <c r="Z10" s="15">
        <f t="shared" si="0"/>
        <v>52.5</v>
      </c>
      <c r="AA10" s="10">
        <v>7.0000000000000007E-2</v>
      </c>
      <c r="AB10" s="4"/>
      <c r="AC10" s="26">
        <v>21470</v>
      </c>
      <c r="AD10" s="10">
        <v>40</v>
      </c>
      <c r="AE10" s="10">
        <v>24</v>
      </c>
      <c r="AF10" s="15">
        <f t="shared" si="1"/>
        <v>32</v>
      </c>
      <c r="AG10" s="10">
        <v>0</v>
      </c>
      <c r="AH10" s="10">
        <v>0</v>
      </c>
      <c r="AI10" s="10">
        <v>0</v>
      </c>
      <c r="AJ10" s="4"/>
      <c r="AK10" s="26">
        <v>21516</v>
      </c>
      <c r="AL10" s="10">
        <v>35</v>
      </c>
      <c r="AM10" s="10">
        <v>31</v>
      </c>
      <c r="AN10" s="15">
        <f t="shared" si="2"/>
        <v>33</v>
      </c>
      <c r="AO10" s="39">
        <v>0.47</v>
      </c>
      <c r="AP10" s="10">
        <v>6.9</v>
      </c>
      <c r="AQ10" s="10">
        <v>12</v>
      </c>
      <c r="AR10" s="4"/>
      <c r="AS10" s="25">
        <v>28066</v>
      </c>
      <c r="AT10" s="9">
        <v>28</v>
      </c>
      <c r="AU10" s="9">
        <v>20</v>
      </c>
      <c r="AV10" s="9">
        <f t="shared" si="3"/>
        <v>24</v>
      </c>
      <c r="AW10" s="9" t="s">
        <v>100</v>
      </c>
      <c r="AX10" s="9" t="s">
        <v>100</v>
      </c>
      <c r="AY10" s="9">
        <v>5</v>
      </c>
    </row>
    <row r="11" spans="1:51" ht="15.75" customHeight="1" x14ac:dyDescent="0.2">
      <c r="H11" s="4"/>
      <c r="I11" s="106">
        <v>21603</v>
      </c>
      <c r="J11" s="10">
        <v>30</v>
      </c>
      <c r="K11" s="10">
        <v>11</v>
      </c>
      <c r="L11" s="15">
        <f t="shared" si="4"/>
        <v>20.5</v>
      </c>
      <c r="M11" s="10">
        <v>0</v>
      </c>
      <c r="N11" s="10">
        <v>0</v>
      </c>
      <c r="O11" s="10">
        <v>11</v>
      </c>
      <c r="P11" s="4"/>
      <c r="V11" s="4"/>
      <c r="W11" s="26">
        <v>21800</v>
      </c>
      <c r="X11" s="10">
        <v>58</v>
      </c>
      <c r="Y11" s="10">
        <v>35</v>
      </c>
      <c r="Z11" s="15">
        <f t="shared" si="0"/>
        <v>46.5</v>
      </c>
      <c r="AA11" s="10">
        <v>0</v>
      </c>
      <c r="AB11" s="4"/>
      <c r="AC11" s="26">
        <v>21835</v>
      </c>
      <c r="AD11" s="10">
        <v>35</v>
      </c>
      <c r="AE11" s="10">
        <v>28</v>
      </c>
      <c r="AF11" s="15">
        <f t="shared" si="1"/>
        <v>31.5</v>
      </c>
      <c r="AG11" s="10">
        <v>0.08</v>
      </c>
      <c r="AH11" s="10">
        <v>1.9</v>
      </c>
      <c r="AI11" s="10">
        <v>6</v>
      </c>
      <c r="AJ11" s="4"/>
      <c r="AK11" s="26">
        <v>21880</v>
      </c>
      <c r="AL11" s="10">
        <v>35</v>
      </c>
      <c r="AM11" s="10">
        <v>22</v>
      </c>
      <c r="AN11" s="15">
        <f t="shared" si="2"/>
        <v>28.5</v>
      </c>
      <c r="AO11" s="39">
        <v>0.01</v>
      </c>
      <c r="AP11" s="10" t="s">
        <v>100</v>
      </c>
      <c r="AQ11" s="10">
        <v>6</v>
      </c>
      <c r="AR11" s="4"/>
      <c r="AS11" s="25">
        <v>29529</v>
      </c>
      <c r="AT11" s="9">
        <v>37</v>
      </c>
      <c r="AU11" s="9">
        <v>31</v>
      </c>
      <c r="AV11" s="9">
        <f t="shared" si="3"/>
        <v>34</v>
      </c>
      <c r="AW11" s="9">
        <v>0.03</v>
      </c>
      <c r="AX11" s="9">
        <v>0</v>
      </c>
      <c r="AY11" s="9">
        <v>0</v>
      </c>
    </row>
    <row r="12" spans="1:51" ht="15.75" customHeight="1" x14ac:dyDescent="0.2">
      <c r="H12" s="4"/>
      <c r="I12" s="106">
        <v>21968</v>
      </c>
      <c r="J12" s="10">
        <v>41</v>
      </c>
      <c r="K12" s="10">
        <v>29</v>
      </c>
      <c r="L12" s="15">
        <f t="shared" si="4"/>
        <v>35</v>
      </c>
      <c r="M12" s="10">
        <v>0.14000000000000001</v>
      </c>
      <c r="N12" s="10">
        <v>0.4</v>
      </c>
      <c r="O12" s="10">
        <v>16</v>
      </c>
      <c r="P12" s="4"/>
      <c r="V12" s="4"/>
      <c r="W12" s="26">
        <v>22164</v>
      </c>
      <c r="X12" s="10">
        <v>54</v>
      </c>
      <c r="Y12" s="10">
        <v>35</v>
      </c>
      <c r="Z12" s="15">
        <f t="shared" si="0"/>
        <v>44.5</v>
      </c>
      <c r="AA12" s="10" t="s">
        <v>100</v>
      </c>
      <c r="AB12" s="4"/>
      <c r="AC12" s="26">
        <v>22201</v>
      </c>
      <c r="AD12" s="10">
        <v>43</v>
      </c>
      <c r="AE12" s="10">
        <v>34</v>
      </c>
      <c r="AF12" s="15">
        <f t="shared" si="1"/>
        <v>38.5</v>
      </c>
      <c r="AG12" s="10">
        <v>0</v>
      </c>
      <c r="AH12" s="10">
        <v>0</v>
      </c>
      <c r="AI12" s="10">
        <v>0</v>
      </c>
      <c r="AJ12" s="4"/>
      <c r="AK12" s="26">
        <v>22244</v>
      </c>
      <c r="AL12" s="10">
        <v>22</v>
      </c>
      <c r="AM12" s="10">
        <v>-1</v>
      </c>
      <c r="AN12" s="15">
        <f t="shared" si="2"/>
        <v>10.5</v>
      </c>
      <c r="AO12" s="39">
        <v>0</v>
      </c>
      <c r="AP12" s="10">
        <v>0</v>
      </c>
      <c r="AQ12" s="10">
        <v>1</v>
      </c>
      <c r="AR12" s="4"/>
      <c r="AS12" s="25">
        <v>30992</v>
      </c>
      <c r="AT12" s="9">
        <v>38</v>
      </c>
      <c r="AU12" s="9">
        <v>24</v>
      </c>
      <c r="AV12" s="9">
        <f t="shared" si="3"/>
        <v>31</v>
      </c>
      <c r="AW12" s="9">
        <v>0</v>
      </c>
      <c r="AX12" s="9">
        <v>0</v>
      </c>
      <c r="AY12" s="9">
        <v>0</v>
      </c>
    </row>
    <row r="13" spans="1:51" ht="15.75" customHeight="1" x14ac:dyDescent="0.2">
      <c r="H13" s="4"/>
      <c r="I13" s="106">
        <v>22334</v>
      </c>
      <c r="J13" s="10">
        <v>21</v>
      </c>
      <c r="K13" s="10">
        <v>10</v>
      </c>
      <c r="L13" s="15">
        <f t="shared" si="4"/>
        <v>15.5</v>
      </c>
      <c r="M13" s="10" t="s">
        <v>100</v>
      </c>
      <c r="N13" s="10" t="s">
        <v>100</v>
      </c>
      <c r="O13" s="10">
        <v>4</v>
      </c>
      <c r="P13" s="4"/>
      <c r="V13" s="4"/>
      <c r="W13" s="26">
        <v>22528</v>
      </c>
      <c r="X13" s="10">
        <v>62</v>
      </c>
      <c r="Y13" s="10">
        <v>39</v>
      </c>
      <c r="Z13" s="15">
        <f t="shared" si="0"/>
        <v>50.5</v>
      </c>
      <c r="AA13" s="10" t="s">
        <v>100</v>
      </c>
      <c r="AB13" s="4"/>
      <c r="AC13" s="26">
        <v>22566</v>
      </c>
      <c r="AD13" s="10">
        <v>32</v>
      </c>
      <c r="AE13" s="10">
        <v>19</v>
      </c>
      <c r="AF13" s="15">
        <f t="shared" si="1"/>
        <v>25.5</v>
      </c>
      <c r="AG13" s="10" t="s">
        <v>100</v>
      </c>
      <c r="AH13" s="10" t="s">
        <v>100</v>
      </c>
      <c r="AI13" s="10" t="s">
        <v>100</v>
      </c>
      <c r="AJ13" s="4"/>
      <c r="AK13" s="26">
        <v>22608</v>
      </c>
      <c r="AL13" s="10">
        <v>11</v>
      </c>
      <c r="AM13" s="10">
        <v>-8</v>
      </c>
      <c r="AN13" s="15">
        <f t="shared" si="2"/>
        <v>1.5</v>
      </c>
      <c r="AO13" s="39" t="s">
        <v>100</v>
      </c>
      <c r="AP13" s="10" t="s">
        <v>100</v>
      </c>
      <c r="AQ13" s="10">
        <v>2</v>
      </c>
      <c r="AR13" s="4"/>
      <c r="AS13" s="25">
        <v>32455</v>
      </c>
      <c r="AT13" s="9">
        <v>34</v>
      </c>
      <c r="AU13" s="9">
        <v>27</v>
      </c>
      <c r="AV13" s="9">
        <f t="shared" si="3"/>
        <v>30.5</v>
      </c>
      <c r="AW13" s="9">
        <v>0</v>
      </c>
      <c r="AX13" s="9">
        <v>0</v>
      </c>
      <c r="AY13" s="9">
        <v>1</v>
      </c>
    </row>
    <row r="14" spans="1:51" ht="15.75" customHeight="1" x14ac:dyDescent="0.2">
      <c r="H14" s="4"/>
      <c r="I14" s="106">
        <v>22699</v>
      </c>
      <c r="J14" s="10">
        <v>23</v>
      </c>
      <c r="K14" s="10">
        <v>13</v>
      </c>
      <c r="L14" s="15">
        <f t="shared" si="4"/>
        <v>18</v>
      </c>
      <c r="M14" s="10">
        <v>0</v>
      </c>
      <c r="N14" s="10">
        <v>0</v>
      </c>
      <c r="O14" s="10">
        <v>3</v>
      </c>
      <c r="P14" s="4"/>
      <c r="V14" s="4"/>
      <c r="W14" s="26">
        <v>22892</v>
      </c>
      <c r="X14" s="10">
        <v>63</v>
      </c>
      <c r="Y14" s="10">
        <v>50</v>
      </c>
      <c r="Z14" s="15">
        <f t="shared" si="0"/>
        <v>56.5</v>
      </c>
      <c r="AA14" s="10">
        <v>0.03</v>
      </c>
      <c r="AB14" s="4"/>
      <c r="AC14" s="26">
        <v>22931</v>
      </c>
      <c r="AD14" s="10">
        <v>44</v>
      </c>
      <c r="AE14" s="10">
        <v>27</v>
      </c>
      <c r="AF14" s="15">
        <f t="shared" si="1"/>
        <v>35.5</v>
      </c>
      <c r="AG14" s="10">
        <v>0</v>
      </c>
      <c r="AH14" s="10">
        <v>0</v>
      </c>
      <c r="AI14" s="10">
        <v>0</v>
      </c>
      <c r="AJ14" s="4"/>
      <c r="AK14" s="26">
        <v>22972</v>
      </c>
      <c r="AL14" s="10">
        <v>18</v>
      </c>
      <c r="AM14" s="10">
        <v>10</v>
      </c>
      <c r="AN14" s="15">
        <f t="shared" si="2"/>
        <v>14</v>
      </c>
      <c r="AO14" s="39">
        <v>0</v>
      </c>
      <c r="AP14" s="10">
        <v>0</v>
      </c>
      <c r="AQ14" s="10">
        <v>1</v>
      </c>
      <c r="AR14" s="4"/>
      <c r="AS14" s="25">
        <v>33911</v>
      </c>
      <c r="AT14" s="9">
        <v>33</v>
      </c>
      <c r="AU14" s="9">
        <v>23</v>
      </c>
      <c r="AV14" s="9">
        <f t="shared" si="3"/>
        <v>28</v>
      </c>
      <c r="AW14" s="9" t="s">
        <v>100</v>
      </c>
      <c r="AX14" s="9" t="s">
        <v>100</v>
      </c>
      <c r="AY14" s="9">
        <v>8</v>
      </c>
    </row>
    <row r="15" spans="1:51" ht="15.75" customHeight="1" x14ac:dyDescent="0.2">
      <c r="H15" s="4"/>
      <c r="I15" s="106">
        <v>23064</v>
      </c>
      <c r="J15" s="10">
        <v>37</v>
      </c>
      <c r="K15" s="10">
        <v>23</v>
      </c>
      <c r="L15" s="15">
        <f t="shared" si="4"/>
        <v>30</v>
      </c>
      <c r="M15" s="10">
        <v>0.08</v>
      </c>
      <c r="N15" s="10">
        <v>0.6</v>
      </c>
      <c r="O15" s="10">
        <v>11</v>
      </c>
      <c r="P15" s="4"/>
      <c r="V15" s="4"/>
      <c r="W15" s="26">
        <v>23256</v>
      </c>
      <c r="X15" s="10">
        <v>70</v>
      </c>
      <c r="Y15" s="10">
        <v>52</v>
      </c>
      <c r="Z15" s="15">
        <f t="shared" si="0"/>
        <v>61</v>
      </c>
      <c r="AA15" s="10">
        <v>0.04</v>
      </c>
      <c r="AB15" s="4"/>
      <c r="AC15" s="26">
        <v>23296</v>
      </c>
      <c r="AD15" s="10">
        <v>40</v>
      </c>
      <c r="AE15" s="10">
        <v>31</v>
      </c>
      <c r="AF15" s="15">
        <f t="shared" si="1"/>
        <v>35.5</v>
      </c>
      <c r="AG15" s="10">
        <v>0.01</v>
      </c>
      <c r="AH15" s="10" t="s">
        <v>100</v>
      </c>
      <c r="AI15" s="10">
        <v>0</v>
      </c>
      <c r="AJ15" s="4"/>
      <c r="AK15" s="26">
        <v>23343</v>
      </c>
      <c r="AL15" s="10">
        <v>16</v>
      </c>
      <c r="AM15" s="10">
        <v>3</v>
      </c>
      <c r="AN15" s="15">
        <f t="shared" si="2"/>
        <v>9.5</v>
      </c>
      <c r="AO15" s="39" t="s">
        <v>100</v>
      </c>
      <c r="AP15" s="10" t="s">
        <v>100</v>
      </c>
      <c r="AQ15" s="10">
        <v>1</v>
      </c>
      <c r="AR15" s="4"/>
      <c r="AS15" s="25">
        <v>35374</v>
      </c>
      <c r="AT15" s="9">
        <v>36</v>
      </c>
      <c r="AU15" s="9">
        <v>33</v>
      </c>
      <c r="AV15" s="9">
        <f t="shared" si="3"/>
        <v>34.5</v>
      </c>
      <c r="AW15" s="9">
        <v>7.0000000000000007E-2</v>
      </c>
      <c r="AX15" s="9">
        <v>0.6</v>
      </c>
      <c r="AY15" s="9">
        <v>18</v>
      </c>
    </row>
    <row r="16" spans="1:51" ht="15.75" customHeight="1" x14ac:dyDescent="0.2">
      <c r="H16" s="4"/>
      <c r="I16" s="106">
        <v>23429</v>
      </c>
      <c r="J16" s="10">
        <v>43</v>
      </c>
      <c r="K16" s="10">
        <v>34</v>
      </c>
      <c r="L16" s="15">
        <f t="shared" si="4"/>
        <v>38.5</v>
      </c>
      <c r="M16" s="10">
        <v>0</v>
      </c>
      <c r="N16" s="10">
        <v>0</v>
      </c>
      <c r="O16" s="10">
        <v>5</v>
      </c>
      <c r="P16" s="4"/>
      <c r="V16" s="4"/>
      <c r="W16" s="26">
        <v>23627</v>
      </c>
      <c r="X16" s="10">
        <v>62</v>
      </c>
      <c r="Y16" s="10">
        <v>35</v>
      </c>
      <c r="Z16" s="15">
        <f t="shared" si="0"/>
        <v>48.5</v>
      </c>
      <c r="AA16" s="10">
        <v>0</v>
      </c>
      <c r="AB16" s="4"/>
      <c r="AC16" s="26">
        <v>23662</v>
      </c>
      <c r="AD16" s="10">
        <v>50</v>
      </c>
      <c r="AE16" s="10">
        <v>31</v>
      </c>
      <c r="AF16" s="15">
        <f t="shared" si="1"/>
        <v>40.5</v>
      </c>
      <c r="AG16" s="10">
        <v>0</v>
      </c>
      <c r="AH16" s="10">
        <v>0</v>
      </c>
      <c r="AI16" s="10">
        <v>0</v>
      </c>
      <c r="AJ16" s="4"/>
      <c r="AK16" s="26">
        <v>23707</v>
      </c>
      <c r="AL16" s="10">
        <v>14</v>
      </c>
      <c r="AM16" s="10">
        <v>-9</v>
      </c>
      <c r="AN16" s="15">
        <f t="shared" si="2"/>
        <v>2.5</v>
      </c>
      <c r="AO16" s="39">
        <v>0</v>
      </c>
      <c r="AP16" s="10">
        <v>0</v>
      </c>
      <c r="AQ16" s="10">
        <v>12</v>
      </c>
      <c r="AR16" s="4"/>
      <c r="AS16" s="25">
        <v>36837</v>
      </c>
      <c r="AT16" s="9">
        <v>30</v>
      </c>
      <c r="AU16" s="9">
        <v>19</v>
      </c>
      <c r="AV16" s="9">
        <f t="shared" si="3"/>
        <v>24.5</v>
      </c>
      <c r="AW16" s="9">
        <v>0</v>
      </c>
      <c r="AX16" s="9">
        <v>0</v>
      </c>
      <c r="AY16" s="9">
        <v>1</v>
      </c>
    </row>
    <row r="17" spans="8:51" ht="15.75" customHeight="1" x14ac:dyDescent="0.2">
      <c r="H17" s="4"/>
      <c r="I17" s="106">
        <v>23795</v>
      </c>
      <c r="J17" s="10">
        <v>22</v>
      </c>
      <c r="K17" s="10">
        <v>9</v>
      </c>
      <c r="L17" s="15">
        <f t="shared" si="4"/>
        <v>15.5</v>
      </c>
      <c r="M17" s="10" t="s">
        <v>100</v>
      </c>
      <c r="N17" s="10">
        <v>0.1</v>
      </c>
      <c r="O17" s="10">
        <v>21</v>
      </c>
      <c r="P17" s="4"/>
      <c r="V17" s="4"/>
      <c r="W17" s="26">
        <v>23991</v>
      </c>
      <c r="X17" s="10">
        <v>66</v>
      </c>
      <c r="Y17" s="10">
        <v>55</v>
      </c>
      <c r="Z17" s="15">
        <f t="shared" si="0"/>
        <v>60.5</v>
      </c>
      <c r="AA17" s="10">
        <v>0.17</v>
      </c>
      <c r="AB17" s="4"/>
      <c r="AC17" s="26">
        <v>24027</v>
      </c>
      <c r="AD17" s="10">
        <v>37</v>
      </c>
      <c r="AE17" s="10">
        <v>30</v>
      </c>
      <c r="AF17" s="15">
        <f t="shared" si="1"/>
        <v>33.5</v>
      </c>
      <c r="AG17" s="10">
        <v>0.02</v>
      </c>
      <c r="AH17" s="10">
        <v>0.3</v>
      </c>
      <c r="AI17" s="10">
        <v>5</v>
      </c>
      <c r="AJ17" s="4"/>
      <c r="AK17" s="26">
        <v>24071</v>
      </c>
      <c r="AL17" s="10">
        <v>31</v>
      </c>
      <c r="AM17" s="10">
        <v>26</v>
      </c>
      <c r="AN17" s="15">
        <f t="shared" si="2"/>
        <v>28.5</v>
      </c>
      <c r="AO17" s="39">
        <v>0.55000000000000004</v>
      </c>
      <c r="AP17" s="10">
        <v>5.9</v>
      </c>
      <c r="AQ17" s="10">
        <v>11</v>
      </c>
      <c r="AR17" s="4"/>
      <c r="AS17" s="25">
        <v>38293</v>
      </c>
      <c r="AT17" s="9">
        <v>19</v>
      </c>
      <c r="AU17" s="9">
        <v>6</v>
      </c>
      <c r="AV17" s="9">
        <f t="shared" si="3"/>
        <v>12.5</v>
      </c>
      <c r="AW17" s="9" t="s">
        <v>100</v>
      </c>
      <c r="AX17" s="9" t="s">
        <v>100</v>
      </c>
      <c r="AY17" s="9">
        <v>1</v>
      </c>
    </row>
    <row r="18" spans="8:51" ht="15.75" customHeight="1" x14ac:dyDescent="0.2">
      <c r="H18" s="4"/>
      <c r="I18" s="106">
        <v>24160</v>
      </c>
      <c r="J18" s="10">
        <v>8</v>
      </c>
      <c r="K18" s="10">
        <v>-10</v>
      </c>
      <c r="L18" s="15">
        <f t="shared" si="4"/>
        <v>-1</v>
      </c>
      <c r="M18" s="10">
        <v>0</v>
      </c>
      <c r="N18" s="10">
        <v>0</v>
      </c>
      <c r="O18" s="10">
        <v>15</v>
      </c>
      <c r="P18" s="4"/>
      <c r="V18" s="4"/>
      <c r="W18" s="26">
        <v>24355</v>
      </c>
      <c r="X18" s="10">
        <v>57</v>
      </c>
      <c r="Y18" s="10">
        <v>34</v>
      </c>
      <c r="Z18" s="15">
        <f t="shared" si="0"/>
        <v>45.5</v>
      </c>
      <c r="AA18" s="10">
        <v>0</v>
      </c>
      <c r="AB18" s="4"/>
      <c r="AC18" s="26">
        <v>24392</v>
      </c>
      <c r="AD18" s="10">
        <v>38</v>
      </c>
      <c r="AE18" s="10">
        <v>35</v>
      </c>
      <c r="AF18" s="15">
        <f t="shared" si="1"/>
        <v>36.5</v>
      </c>
      <c r="AG18" s="10" t="s">
        <v>100</v>
      </c>
      <c r="AH18" s="10">
        <v>0</v>
      </c>
      <c r="AI18" s="10">
        <v>0</v>
      </c>
      <c r="AJ18" s="4"/>
      <c r="AK18" s="26">
        <v>24435</v>
      </c>
      <c r="AL18" s="10">
        <v>33</v>
      </c>
      <c r="AM18" s="10">
        <v>30</v>
      </c>
      <c r="AN18" s="15">
        <f t="shared" si="2"/>
        <v>31.5</v>
      </c>
      <c r="AO18" s="39">
        <v>0.3</v>
      </c>
      <c r="AP18" s="10">
        <v>3.4</v>
      </c>
      <c r="AQ18" s="10">
        <v>9</v>
      </c>
      <c r="AR18" s="4"/>
      <c r="AS18" s="25">
        <v>39756</v>
      </c>
      <c r="AT18" s="9">
        <v>25</v>
      </c>
      <c r="AU18" s="9">
        <v>15</v>
      </c>
      <c r="AV18" s="9">
        <f t="shared" si="3"/>
        <v>20</v>
      </c>
      <c r="AW18" s="9">
        <v>0</v>
      </c>
      <c r="AX18" s="9">
        <v>0</v>
      </c>
      <c r="AY18" s="9">
        <v>2</v>
      </c>
    </row>
    <row r="19" spans="8:51" ht="15.75" customHeight="1" x14ac:dyDescent="0.2">
      <c r="H19" s="4"/>
      <c r="I19" s="106">
        <v>24525</v>
      </c>
      <c r="J19" s="10">
        <v>29</v>
      </c>
      <c r="K19" s="10">
        <v>22</v>
      </c>
      <c r="L19" s="15">
        <f t="shared" si="4"/>
        <v>25.5</v>
      </c>
      <c r="M19" s="10">
        <v>0.01</v>
      </c>
      <c r="N19" s="10">
        <v>0.2</v>
      </c>
      <c r="O19" s="10">
        <v>19</v>
      </c>
      <c r="P19" s="4"/>
      <c r="V19" s="4"/>
      <c r="W19" s="26">
        <v>24719</v>
      </c>
      <c r="X19" s="10">
        <v>49</v>
      </c>
      <c r="Y19" s="10">
        <v>44</v>
      </c>
      <c r="Z19" s="15">
        <f t="shared" si="0"/>
        <v>46.5</v>
      </c>
      <c r="AA19" s="10">
        <v>0.44</v>
      </c>
      <c r="AB19" s="4"/>
      <c r="AC19" s="26">
        <v>24757</v>
      </c>
      <c r="AD19" s="10">
        <v>50</v>
      </c>
      <c r="AE19" s="10">
        <v>37</v>
      </c>
      <c r="AF19" s="15">
        <f t="shared" si="1"/>
        <v>43.5</v>
      </c>
      <c r="AG19" s="10">
        <v>0.03</v>
      </c>
      <c r="AH19" s="10">
        <v>0</v>
      </c>
      <c r="AI19" s="10">
        <v>0</v>
      </c>
      <c r="AJ19" s="4"/>
      <c r="AK19" s="26">
        <v>24799</v>
      </c>
      <c r="AL19" s="10">
        <v>41</v>
      </c>
      <c r="AM19" s="10">
        <v>14</v>
      </c>
      <c r="AN19" s="15">
        <f t="shared" si="2"/>
        <v>27.5</v>
      </c>
      <c r="AO19" s="39">
        <v>0.18</v>
      </c>
      <c r="AP19" s="10">
        <v>1.8</v>
      </c>
      <c r="AQ19" s="10" t="s">
        <v>100</v>
      </c>
      <c r="AR19" s="4"/>
      <c r="AS19" s="25">
        <v>41219</v>
      </c>
      <c r="AT19" s="9">
        <v>27</v>
      </c>
      <c r="AU19" s="9">
        <v>13</v>
      </c>
      <c r="AV19" s="9">
        <f t="shared" si="3"/>
        <v>20</v>
      </c>
      <c r="AW19" s="9" t="s">
        <v>100</v>
      </c>
      <c r="AX19" s="9" t="s">
        <v>100</v>
      </c>
      <c r="AY19" s="9">
        <v>0</v>
      </c>
    </row>
    <row r="20" spans="8:51" ht="15.75" customHeight="1" x14ac:dyDescent="0.2">
      <c r="H20" s="4"/>
      <c r="I20" s="106">
        <v>24890</v>
      </c>
      <c r="J20" s="10">
        <v>21</v>
      </c>
      <c r="K20" s="10">
        <v>17</v>
      </c>
      <c r="L20" s="15">
        <f t="shared" si="4"/>
        <v>19</v>
      </c>
      <c r="M20" s="10">
        <v>0.12</v>
      </c>
      <c r="N20" s="10">
        <v>2.8</v>
      </c>
      <c r="O20" s="10">
        <v>15</v>
      </c>
      <c r="P20" s="4"/>
      <c r="V20" s="4"/>
      <c r="W20" s="26">
        <v>25083</v>
      </c>
      <c r="X20" s="10">
        <v>64</v>
      </c>
      <c r="Y20" s="10">
        <v>40</v>
      </c>
      <c r="Z20" s="15">
        <f t="shared" si="0"/>
        <v>52</v>
      </c>
      <c r="AA20" s="10">
        <v>0</v>
      </c>
      <c r="AB20" s="4"/>
      <c r="AC20" s="26">
        <v>25123</v>
      </c>
      <c r="AD20" s="10">
        <v>43</v>
      </c>
      <c r="AE20" s="10">
        <v>25</v>
      </c>
      <c r="AF20" s="15">
        <f t="shared" si="1"/>
        <v>34</v>
      </c>
      <c r="AG20" s="10">
        <v>0</v>
      </c>
      <c r="AH20" s="10">
        <v>0</v>
      </c>
      <c r="AI20" s="10">
        <v>0</v>
      </c>
      <c r="AJ20" s="4"/>
      <c r="AK20" s="26">
        <v>25170</v>
      </c>
      <c r="AL20" s="10">
        <v>23</v>
      </c>
      <c r="AM20" s="10">
        <v>2</v>
      </c>
      <c r="AN20" s="15">
        <f t="shared" si="2"/>
        <v>12.5</v>
      </c>
      <c r="AO20" s="39">
        <v>0.04</v>
      </c>
      <c r="AP20" s="10">
        <v>0.9</v>
      </c>
      <c r="AQ20" s="10">
        <v>11</v>
      </c>
      <c r="AR20" s="4"/>
      <c r="AS20" s="25">
        <v>42682</v>
      </c>
      <c r="AT20" s="9">
        <v>38</v>
      </c>
      <c r="AU20" s="9">
        <v>28</v>
      </c>
      <c r="AV20" s="9">
        <f t="shared" si="3"/>
        <v>33</v>
      </c>
      <c r="AW20" s="9">
        <v>0</v>
      </c>
      <c r="AX20" s="9">
        <v>0</v>
      </c>
      <c r="AY20" s="9">
        <v>1</v>
      </c>
    </row>
    <row r="21" spans="8:51" ht="15.75" customHeight="1" x14ac:dyDescent="0.2">
      <c r="H21" s="4"/>
      <c r="I21" s="106">
        <v>25256</v>
      </c>
      <c r="J21" s="10">
        <v>28</v>
      </c>
      <c r="K21" s="10">
        <v>12</v>
      </c>
      <c r="L21" s="15">
        <f t="shared" si="4"/>
        <v>20</v>
      </c>
      <c r="M21" s="10">
        <v>0</v>
      </c>
      <c r="N21" s="10">
        <v>0</v>
      </c>
      <c r="O21" s="10">
        <v>19</v>
      </c>
      <c r="P21" s="4"/>
      <c r="V21" s="4"/>
      <c r="W21" s="26">
        <v>25447</v>
      </c>
      <c r="X21" s="10">
        <v>61</v>
      </c>
      <c r="Y21" s="10">
        <v>47</v>
      </c>
      <c r="Z21" s="15">
        <f t="shared" si="0"/>
        <v>54</v>
      </c>
      <c r="AA21" s="10">
        <v>0</v>
      </c>
      <c r="AB21" s="4"/>
      <c r="AC21" s="26">
        <v>25488</v>
      </c>
      <c r="AD21" s="10">
        <v>52</v>
      </c>
      <c r="AE21" s="10">
        <v>43</v>
      </c>
      <c r="AF21" s="15">
        <f t="shared" si="1"/>
        <v>47.5</v>
      </c>
      <c r="AG21" s="10">
        <v>0.01</v>
      </c>
      <c r="AH21" s="10">
        <v>0</v>
      </c>
      <c r="AI21" s="10">
        <v>0</v>
      </c>
      <c r="AJ21" s="4"/>
      <c r="AK21" s="26">
        <v>25534</v>
      </c>
      <c r="AL21" s="10">
        <v>43</v>
      </c>
      <c r="AM21" s="10">
        <v>29</v>
      </c>
      <c r="AN21" s="15">
        <f t="shared" si="2"/>
        <v>36</v>
      </c>
      <c r="AO21" s="39" t="s">
        <v>100</v>
      </c>
      <c r="AP21" s="10">
        <v>0</v>
      </c>
      <c r="AQ21" s="10" t="s">
        <v>100</v>
      </c>
      <c r="AR21" s="4"/>
      <c r="AS21" s="25">
        <v>44138</v>
      </c>
      <c r="AT21" s="9">
        <v>20</v>
      </c>
      <c r="AU21" s="9">
        <v>4</v>
      </c>
      <c r="AV21" s="9">
        <f t="shared" si="3"/>
        <v>12</v>
      </c>
      <c r="AW21" s="9">
        <v>0</v>
      </c>
      <c r="AX21" s="9">
        <v>0</v>
      </c>
      <c r="AY21" s="9">
        <v>0</v>
      </c>
    </row>
    <row r="22" spans="8:51" ht="15.75" customHeight="1" x14ac:dyDescent="0.2">
      <c r="H22" s="4"/>
      <c r="I22" s="106">
        <v>25621</v>
      </c>
      <c r="J22" s="10">
        <v>35</v>
      </c>
      <c r="K22" s="10">
        <v>17</v>
      </c>
      <c r="L22" s="15">
        <f t="shared" si="4"/>
        <v>26</v>
      </c>
      <c r="M22" s="10">
        <v>0</v>
      </c>
      <c r="N22" s="10">
        <v>0</v>
      </c>
      <c r="O22" s="10">
        <v>7</v>
      </c>
      <c r="P22" s="4"/>
      <c r="V22" s="4"/>
      <c r="W22" s="26">
        <v>25818</v>
      </c>
      <c r="X22" s="10">
        <v>54</v>
      </c>
      <c r="Y22" s="10">
        <v>38</v>
      </c>
      <c r="Z22" s="15">
        <f t="shared" si="0"/>
        <v>46</v>
      </c>
      <c r="AA22" s="10" t="s">
        <v>100</v>
      </c>
      <c r="AB22" s="4"/>
      <c r="AC22" s="26">
        <v>25853</v>
      </c>
      <c r="AD22" s="10">
        <v>48</v>
      </c>
      <c r="AE22" s="10">
        <v>40</v>
      </c>
      <c r="AF22" s="15">
        <f t="shared" si="1"/>
        <v>44</v>
      </c>
      <c r="AG22" s="10">
        <v>0.01</v>
      </c>
      <c r="AH22" s="10">
        <v>0</v>
      </c>
      <c r="AI22" s="10">
        <v>0</v>
      </c>
      <c r="AJ22" s="4"/>
      <c r="AK22" s="26">
        <v>25898</v>
      </c>
      <c r="AL22" s="10">
        <v>20</v>
      </c>
      <c r="AM22" s="10">
        <v>5</v>
      </c>
      <c r="AN22" s="15">
        <f t="shared" si="2"/>
        <v>12.5</v>
      </c>
      <c r="AO22" s="39">
        <v>0</v>
      </c>
      <c r="AP22" s="10">
        <v>0</v>
      </c>
      <c r="AQ22" s="10">
        <v>3</v>
      </c>
      <c r="AR22" s="4"/>
      <c r="AS22" s="25">
        <v>45601</v>
      </c>
      <c r="AT22" s="9"/>
      <c r="AU22" s="9"/>
      <c r="AV22" s="9" t="e">
        <f t="shared" si="3"/>
        <v>#DIV/0!</v>
      </c>
      <c r="AW22" s="9"/>
      <c r="AX22" s="9"/>
      <c r="AY22" s="9"/>
    </row>
    <row r="23" spans="8:51" ht="15.75" customHeight="1" x14ac:dyDescent="0.2">
      <c r="H23" s="4"/>
      <c r="I23" s="106">
        <v>25979</v>
      </c>
      <c r="J23" s="10">
        <v>27</v>
      </c>
      <c r="K23" s="10">
        <v>7</v>
      </c>
      <c r="L23" s="15">
        <f t="shared" si="4"/>
        <v>17</v>
      </c>
      <c r="M23" s="10" t="s">
        <v>100</v>
      </c>
      <c r="N23" s="10" t="s">
        <v>100</v>
      </c>
      <c r="O23" s="10">
        <v>5</v>
      </c>
      <c r="P23" s="4"/>
      <c r="Q23" s="26">
        <v>26084</v>
      </c>
      <c r="R23" s="10">
        <v>47</v>
      </c>
      <c r="S23" s="10">
        <v>39</v>
      </c>
      <c r="T23" s="15">
        <f t="shared" ref="T23:T74" si="5">AVERAGE(R23:S23)</f>
        <v>43</v>
      </c>
      <c r="U23" s="10">
        <v>0.06</v>
      </c>
      <c r="V23" s="4"/>
      <c r="W23" s="26">
        <v>26182</v>
      </c>
      <c r="X23" s="10">
        <v>49</v>
      </c>
      <c r="Y23" s="10">
        <v>39</v>
      </c>
      <c r="Z23" s="15">
        <f t="shared" si="0"/>
        <v>44</v>
      </c>
      <c r="AA23" s="10" t="s">
        <v>100</v>
      </c>
      <c r="AB23" s="4"/>
      <c r="AC23" s="26">
        <v>26217</v>
      </c>
      <c r="AD23" s="10">
        <v>45</v>
      </c>
      <c r="AE23" s="10">
        <v>33</v>
      </c>
      <c r="AF23" s="15">
        <f t="shared" si="1"/>
        <v>39</v>
      </c>
      <c r="AG23" s="10" t="s">
        <v>100</v>
      </c>
      <c r="AH23" s="10">
        <v>0</v>
      </c>
      <c r="AI23" s="10">
        <v>0</v>
      </c>
      <c r="AJ23" s="4"/>
      <c r="AK23" s="26">
        <v>26262</v>
      </c>
      <c r="AL23" s="10">
        <v>17</v>
      </c>
      <c r="AM23" s="10">
        <v>-6</v>
      </c>
      <c r="AN23" s="15">
        <f t="shared" si="2"/>
        <v>5.5</v>
      </c>
      <c r="AO23" s="39">
        <v>0</v>
      </c>
      <c r="AP23" s="10">
        <v>0</v>
      </c>
      <c r="AQ23" s="10">
        <v>6</v>
      </c>
      <c r="AR23" s="4"/>
      <c r="AS23" s="25">
        <v>47064</v>
      </c>
      <c r="AT23" s="9"/>
      <c r="AU23" s="9"/>
      <c r="AV23" s="9" t="e">
        <f t="shared" si="3"/>
        <v>#DIV/0!</v>
      </c>
      <c r="AW23" s="9"/>
      <c r="AX23" s="9"/>
      <c r="AY23" s="9"/>
    </row>
    <row r="24" spans="8:51" ht="15.75" customHeight="1" x14ac:dyDescent="0.2">
      <c r="H24" s="4"/>
      <c r="I24" s="26">
        <v>26350</v>
      </c>
      <c r="J24" s="10">
        <v>26</v>
      </c>
      <c r="K24" s="10">
        <v>1</v>
      </c>
      <c r="L24" s="15">
        <f t="shared" si="4"/>
        <v>13.5</v>
      </c>
      <c r="M24" s="10">
        <v>0</v>
      </c>
      <c r="N24" s="10">
        <v>0</v>
      </c>
      <c r="O24" s="10">
        <v>10</v>
      </c>
      <c r="P24" s="4"/>
      <c r="Q24" s="26">
        <v>26448</v>
      </c>
      <c r="R24" s="10">
        <v>53</v>
      </c>
      <c r="S24" s="10">
        <v>40</v>
      </c>
      <c r="T24" s="15">
        <f t="shared" si="5"/>
        <v>46.5</v>
      </c>
      <c r="U24" s="10" t="s">
        <v>100</v>
      </c>
      <c r="V24" s="4"/>
      <c r="W24" s="26">
        <v>26546</v>
      </c>
      <c r="X24" s="10">
        <v>55</v>
      </c>
      <c r="Y24" s="10">
        <v>46</v>
      </c>
      <c r="Z24" s="15">
        <f t="shared" si="0"/>
        <v>50.5</v>
      </c>
      <c r="AA24" s="10">
        <v>0.03</v>
      </c>
      <c r="AB24" s="4"/>
      <c r="AC24" s="26">
        <v>26581</v>
      </c>
      <c r="AD24" s="10">
        <v>33</v>
      </c>
      <c r="AE24" s="10">
        <v>21</v>
      </c>
      <c r="AF24" s="15">
        <f t="shared" si="1"/>
        <v>27</v>
      </c>
      <c r="AG24" s="10">
        <v>0</v>
      </c>
      <c r="AH24" s="10">
        <v>0</v>
      </c>
      <c r="AI24" s="10">
        <v>0</v>
      </c>
      <c r="AJ24" s="4"/>
      <c r="AK24" s="26">
        <v>26626</v>
      </c>
      <c r="AL24" s="10">
        <v>32</v>
      </c>
      <c r="AM24" s="10">
        <v>10</v>
      </c>
      <c r="AN24" s="15">
        <f t="shared" si="2"/>
        <v>21</v>
      </c>
      <c r="AO24" s="39">
        <v>0.01</v>
      </c>
      <c r="AP24" s="10">
        <v>0.3</v>
      </c>
      <c r="AQ24" s="10">
        <v>2</v>
      </c>
      <c r="AR24" s="4"/>
      <c r="AS24" s="25">
        <v>48520</v>
      </c>
      <c r="AT24" s="9"/>
      <c r="AU24" s="9"/>
      <c r="AV24" s="9" t="e">
        <f t="shared" si="3"/>
        <v>#DIV/0!</v>
      </c>
      <c r="AW24" s="9"/>
      <c r="AX24" s="9"/>
      <c r="AY24" s="9"/>
    </row>
    <row r="25" spans="8:51" ht="15.75" customHeight="1" x14ac:dyDescent="0.2">
      <c r="H25" s="4"/>
      <c r="I25" s="26">
        <v>26714</v>
      </c>
      <c r="J25" s="10">
        <v>43</v>
      </c>
      <c r="K25" s="10">
        <v>19</v>
      </c>
      <c r="L25" s="15">
        <f t="shared" si="4"/>
        <v>31</v>
      </c>
      <c r="M25" s="10" t="s">
        <v>100</v>
      </c>
      <c r="N25" s="10" t="s">
        <v>100</v>
      </c>
      <c r="O25" s="10">
        <v>11</v>
      </c>
      <c r="P25" s="4"/>
      <c r="Q25" s="26">
        <v>26812</v>
      </c>
      <c r="R25" s="10">
        <v>50</v>
      </c>
      <c r="S25" s="10">
        <v>41</v>
      </c>
      <c r="T25" s="15">
        <f t="shared" si="5"/>
        <v>45.5</v>
      </c>
      <c r="U25" s="10">
        <v>0</v>
      </c>
      <c r="V25" s="4"/>
      <c r="W25" s="26">
        <v>26910</v>
      </c>
      <c r="X25" s="10">
        <v>60</v>
      </c>
      <c r="Y25" s="10">
        <v>41</v>
      </c>
      <c r="Z25" s="15">
        <f t="shared" si="0"/>
        <v>50.5</v>
      </c>
      <c r="AA25" s="10">
        <v>0</v>
      </c>
      <c r="AB25" s="4"/>
      <c r="AC25" s="26">
        <v>26945</v>
      </c>
      <c r="AD25" s="10">
        <v>34</v>
      </c>
      <c r="AE25" s="10">
        <v>28</v>
      </c>
      <c r="AF25" s="15">
        <f t="shared" si="1"/>
        <v>31</v>
      </c>
      <c r="AG25" s="10">
        <v>0.24</v>
      </c>
      <c r="AH25" s="10">
        <v>1.9</v>
      </c>
      <c r="AI25" s="10">
        <v>0</v>
      </c>
      <c r="AJ25" s="4"/>
      <c r="AK25" s="26">
        <v>26990</v>
      </c>
      <c r="AL25" s="10">
        <v>22</v>
      </c>
      <c r="AM25" s="10">
        <v>15</v>
      </c>
      <c r="AN25" s="15">
        <f t="shared" si="2"/>
        <v>18.5</v>
      </c>
      <c r="AO25" s="39">
        <v>0.3</v>
      </c>
      <c r="AP25" s="10">
        <v>6.4</v>
      </c>
      <c r="AQ25" s="10">
        <v>5</v>
      </c>
      <c r="AR25" s="4"/>
      <c r="AS25" s="9"/>
      <c r="AT25" s="9"/>
      <c r="AU25" s="9"/>
      <c r="AV25" s="9"/>
      <c r="AW25" s="9"/>
      <c r="AX25" s="9"/>
      <c r="AY25" s="9"/>
    </row>
    <row r="26" spans="8:51" ht="15.75" customHeight="1" x14ac:dyDescent="0.2">
      <c r="H26" s="4"/>
      <c r="I26" s="26">
        <v>27078</v>
      </c>
      <c r="J26" s="10">
        <v>11</v>
      </c>
      <c r="K26" s="10">
        <v>-6</v>
      </c>
      <c r="L26" s="15">
        <f t="shared" si="4"/>
        <v>2.5</v>
      </c>
      <c r="M26" s="10">
        <v>0.04</v>
      </c>
      <c r="N26" s="10">
        <v>1.2</v>
      </c>
      <c r="O26" s="10">
        <v>14</v>
      </c>
      <c r="P26" s="4"/>
      <c r="Q26" s="26">
        <v>27176</v>
      </c>
      <c r="R26" s="10">
        <v>55</v>
      </c>
      <c r="S26" s="10">
        <v>40</v>
      </c>
      <c r="T26" s="15">
        <f t="shared" si="5"/>
        <v>47.5</v>
      </c>
      <c r="U26" s="10">
        <v>0</v>
      </c>
      <c r="V26" s="4"/>
      <c r="W26" s="26">
        <v>27274</v>
      </c>
      <c r="X26" s="10">
        <v>60</v>
      </c>
      <c r="Y26" s="10">
        <v>47</v>
      </c>
      <c r="Z26" s="15">
        <f t="shared" si="0"/>
        <v>53.5</v>
      </c>
      <c r="AA26" s="10">
        <v>0</v>
      </c>
      <c r="AB26" s="4"/>
      <c r="AC26" s="26">
        <v>27316</v>
      </c>
      <c r="AD26" s="10">
        <v>46</v>
      </c>
      <c r="AE26" s="10">
        <v>35</v>
      </c>
      <c r="AF26" s="15">
        <f t="shared" si="1"/>
        <v>40.5</v>
      </c>
      <c r="AG26" s="10">
        <v>0.37</v>
      </c>
      <c r="AH26" s="10">
        <v>0</v>
      </c>
      <c r="AI26" s="10">
        <v>0</v>
      </c>
      <c r="AJ26" s="4"/>
      <c r="AK26" s="26">
        <v>27361</v>
      </c>
      <c r="AL26" s="10">
        <v>35</v>
      </c>
      <c r="AM26" s="10">
        <v>25</v>
      </c>
      <c r="AN26" s="15">
        <f t="shared" si="2"/>
        <v>30</v>
      </c>
      <c r="AO26" s="39">
        <v>0</v>
      </c>
      <c r="AP26" s="10">
        <v>0</v>
      </c>
      <c r="AQ26" s="10">
        <v>2</v>
      </c>
      <c r="AR26" s="4"/>
      <c r="AS26" s="9"/>
      <c r="AT26" s="9"/>
      <c r="AU26" s="9"/>
      <c r="AV26" s="9"/>
      <c r="AW26" s="9"/>
      <c r="AX26" s="9"/>
      <c r="AY26" s="9"/>
    </row>
    <row r="27" spans="8:51" ht="15.75" customHeight="1" x14ac:dyDescent="0.2">
      <c r="H27" s="4"/>
      <c r="I27" s="26">
        <v>27442</v>
      </c>
      <c r="J27" s="10">
        <v>25</v>
      </c>
      <c r="K27" s="10">
        <v>16</v>
      </c>
      <c r="L27" s="15">
        <f t="shared" si="4"/>
        <v>20.5</v>
      </c>
      <c r="M27" s="10">
        <v>0</v>
      </c>
      <c r="N27" s="10">
        <v>0</v>
      </c>
      <c r="O27" s="10">
        <v>12</v>
      </c>
      <c r="P27" s="4"/>
      <c r="Q27" s="26">
        <v>27540</v>
      </c>
      <c r="R27" s="10">
        <v>58</v>
      </c>
      <c r="S27" s="10">
        <v>44</v>
      </c>
      <c r="T27" s="15">
        <f t="shared" si="5"/>
        <v>51</v>
      </c>
      <c r="U27" s="10">
        <v>0</v>
      </c>
      <c r="V27" s="4"/>
      <c r="W27" s="26">
        <v>27638</v>
      </c>
      <c r="X27" s="10">
        <v>58</v>
      </c>
      <c r="Y27" s="10">
        <v>49</v>
      </c>
      <c r="Z27" s="15">
        <f t="shared" si="0"/>
        <v>53.5</v>
      </c>
      <c r="AA27" s="10">
        <v>0.04</v>
      </c>
      <c r="AB27" s="4"/>
      <c r="AC27" s="26">
        <v>27680</v>
      </c>
      <c r="AD27" s="10">
        <v>43</v>
      </c>
      <c r="AE27" s="10">
        <v>38</v>
      </c>
      <c r="AF27" s="15">
        <f t="shared" si="1"/>
        <v>40.5</v>
      </c>
      <c r="AG27" s="10">
        <v>0.08</v>
      </c>
      <c r="AH27" s="10">
        <v>0</v>
      </c>
      <c r="AI27" s="10">
        <v>0</v>
      </c>
      <c r="AJ27" s="4"/>
      <c r="AK27" s="26">
        <v>27725</v>
      </c>
      <c r="AL27" s="10">
        <v>28</v>
      </c>
      <c r="AM27" s="10">
        <v>22</v>
      </c>
      <c r="AN27" s="15">
        <f t="shared" si="2"/>
        <v>25</v>
      </c>
      <c r="AO27" s="39">
        <v>0</v>
      </c>
      <c r="AP27" s="10">
        <v>0</v>
      </c>
      <c r="AQ27" s="10">
        <v>1</v>
      </c>
      <c r="AR27" s="4"/>
      <c r="AS27" s="9"/>
      <c r="AT27" s="9"/>
      <c r="AU27" s="9"/>
      <c r="AV27" s="9"/>
      <c r="AW27" s="9"/>
      <c r="AX27" s="9"/>
      <c r="AY27" s="9"/>
    </row>
    <row r="28" spans="8:51" ht="15.75" customHeight="1" x14ac:dyDescent="0.2">
      <c r="H28" s="4"/>
      <c r="I28" s="26">
        <v>27806</v>
      </c>
      <c r="J28" s="10">
        <v>21</v>
      </c>
      <c r="K28" s="10">
        <v>3</v>
      </c>
      <c r="L28" s="15">
        <f t="shared" si="4"/>
        <v>12</v>
      </c>
      <c r="M28" s="10">
        <v>0</v>
      </c>
      <c r="N28" s="10">
        <v>0</v>
      </c>
      <c r="O28" s="10">
        <v>4</v>
      </c>
      <c r="P28" s="4"/>
      <c r="Q28" s="26">
        <v>27911</v>
      </c>
      <c r="R28" s="10">
        <v>63</v>
      </c>
      <c r="S28" s="10">
        <v>40</v>
      </c>
      <c r="T28" s="15">
        <f t="shared" si="5"/>
        <v>51.5</v>
      </c>
      <c r="U28" s="10">
        <v>0</v>
      </c>
      <c r="V28" s="4"/>
      <c r="W28" s="26">
        <v>28009</v>
      </c>
      <c r="X28" s="10">
        <v>60</v>
      </c>
      <c r="Y28" s="10">
        <v>33</v>
      </c>
      <c r="Z28" s="15">
        <f t="shared" si="0"/>
        <v>46.5</v>
      </c>
      <c r="AA28" s="10">
        <v>0</v>
      </c>
      <c r="AB28" s="4"/>
      <c r="AC28" s="26">
        <v>28044</v>
      </c>
      <c r="AD28" s="10">
        <v>40</v>
      </c>
      <c r="AE28" s="10">
        <v>32</v>
      </c>
      <c r="AF28" s="15">
        <f t="shared" si="1"/>
        <v>36</v>
      </c>
      <c r="AG28" s="10">
        <v>0</v>
      </c>
      <c r="AH28" s="10">
        <v>0</v>
      </c>
      <c r="AI28" s="10">
        <v>0</v>
      </c>
      <c r="AJ28" s="4"/>
      <c r="AK28" s="26">
        <v>28089</v>
      </c>
      <c r="AL28" s="10">
        <v>31</v>
      </c>
      <c r="AM28" s="10">
        <v>18</v>
      </c>
      <c r="AN28" s="15">
        <f t="shared" si="2"/>
        <v>24.5</v>
      </c>
      <c r="AO28" s="39">
        <v>0.01</v>
      </c>
      <c r="AP28" s="10">
        <v>0.1</v>
      </c>
      <c r="AQ28" s="10">
        <v>1</v>
      </c>
      <c r="AR28" s="4"/>
      <c r="AS28" s="9"/>
      <c r="AT28" s="9"/>
      <c r="AU28" s="9"/>
      <c r="AV28" s="9"/>
      <c r="AW28" s="9"/>
      <c r="AX28" s="9"/>
      <c r="AY28" s="9"/>
    </row>
    <row r="29" spans="8:51" ht="15.75" customHeight="1" x14ac:dyDescent="0.2">
      <c r="H29" s="4"/>
      <c r="I29" s="26">
        <v>28177</v>
      </c>
      <c r="J29" s="10">
        <v>44</v>
      </c>
      <c r="K29" s="10">
        <v>33</v>
      </c>
      <c r="L29" s="15">
        <f t="shared" si="4"/>
        <v>38.5</v>
      </c>
      <c r="M29" s="10" t="s">
        <v>100</v>
      </c>
      <c r="N29" s="10">
        <v>0</v>
      </c>
      <c r="O29" s="10" t="s">
        <v>100</v>
      </c>
      <c r="P29" s="4"/>
      <c r="Q29" s="26">
        <v>28275</v>
      </c>
      <c r="R29" s="10">
        <v>60</v>
      </c>
      <c r="S29" s="10">
        <v>42</v>
      </c>
      <c r="T29" s="15">
        <f t="shared" si="5"/>
        <v>51</v>
      </c>
      <c r="U29" s="10" t="s">
        <v>100</v>
      </c>
      <c r="V29" s="4"/>
      <c r="W29" s="26">
        <v>28373</v>
      </c>
      <c r="X29" s="10">
        <v>69</v>
      </c>
      <c r="Y29" s="10">
        <v>54</v>
      </c>
      <c r="Z29" s="15">
        <f t="shared" si="0"/>
        <v>61.5</v>
      </c>
      <c r="AA29" s="10" t="s">
        <v>100</v>
      </c>
      <c r="AB29" s="4"/>
      <c r="AC29" s="26">
        <v>28408</v>
      </c>
      <c r="AD29" s="10">
        <v>50</v>
      </c>
      <c r="AE29" s="10">
        <v>38</v>
      </c>
      <c r="AF29" s="15">
        <f t="shared" si="1"/>
        <v>44</v>
      </c>
      <c r="AG29" s="10">
        <v>0.01</v>
      </c>
      <c r="AH29" s="10">
        <v>0</v>
      </c>
      <c r="AI29" s="10">
        <v>0</v>
      </c>
      <c r="AJ29" s="4"/>
      <c r="AK29" s="26">
        <v>28453</v>
      </c>
      <c r="AL29" s="10">
        <v>19</v>
      </c>
      <c r="AM29" s="10">
        <v>1</v>
      </c>
      <c r="AN29" s="15">
        <f t="shared" si="2"/>
        <v>10</v>
      </c>
      <c r="AO29" s="39">
        <v>0</v>
      </c>
      <c r="AP29" s="10">
        <v>0</v>
      </c>
      <c r="AQ29" s="10">
        <v>6</v>
      </c>
      <c r="AR29" s="4"/>
      <c r="AS29" s="9"/>
      <c r="AT29" s="9"/>
      <c r="AU29" s="9"/>
      <c r="AV29" s="9"/>
      <c r="AW29" s="9"/>
      <c r="AX29" s="9"/>
      <c r="AY29" s="9"/>
    </row>
    <row r="30" spans="8:51" ht="15.75" customHeight="1" x14ac:dyDescent="0.2">
      <c r="H30" s="4"/>
      <c r="I30" s="26">
        <v>28541</v>
      </c>
      <c r="J30" s="10">
        <v>42</v>
      </c>
      <c r="K30" s="10">
        <v>27</v>
      </c>
      <c r="L30" s="15">
        <f t="shared" si="4"/>
        <v>34.5</v>
      </c>
      <c r="M30" s="10">
        <v>0</v>
      </c>
      <c r="N30" s="10">
        <v>0</v>
      </c>
      <c r="O30" s="10">
        <v>18</v>
      </c>
      <c r="P30" s="4"/>
      <c r="Q30" s="26">
        <v>28639</v>
      </c>
      <c r="R30" s="10">
        <v>59</v>
      </c>
      <c r="S30" s="10">
        <v>45</v>
      </c>
      <c r="T30" s="15">
        <f t="shared" si="5"/>
        <v>52</v>
      </c>
      <c r="U30" s="10" t="s">
        <v>100</v>
      </c>
      <c r="V30" s="4"/>
      <c r="W30" s="26">
        <v>28737</v>
      </c>
      <c r="X30" s="10">
        <v>65</v>
      </c>
      <c r="Y30" s="10">
        <v>46</v>
      </c>
      <c r="Z30" s="15">
        <f t="shared" si="0"/>
        <v>55.5</v>
      </c>
      <c r="AA30" s="10">
        <v>0.02</v>
      </c>
      <c r="AB30" s="4"/>
      <c r="AC30" s="26">
        <v>28772</v>
      </c>
      <c r="AD30" s="10">
        <v>48</v>
      </c>
      <c r="AE30" s="10">
        <v>37</v>
      </c>
      <c r="AF30" s="15">
        <f t="shared" si="1"/>
        <v>42.5</v>
      </c>
      <c r="AG30" s="10" t="s">
        <v>100</v>
      </c>
      <c r="AH30" s="10">
        <v>0</v>
      </c>
      <c r="AI30" s="10">
        <v>0</v>
      </c>
      <c r="AJ30" s="4"/>
      <c r="AK30" s="26">
        <v>28817</v>
      </c>
      <c r="AL30" s="10">
        <v>27</v>
      </c>
      <c r="AM30" s="10">
        <v>20</v>
      </c>
      <c r="AN30" s="15">
        <f t="shared" si="2"/>
        <v>23.5</v>
      </c>
      <c r="AO30" s="39" t="s">
        <v>100</v>
      </c>
      <c r="AP30" s="10" t="s">
        <v>100</v>
      </c>
      <c r="AQ30" s="10">
        <v>1</v>
      </c>
      <c r="AR30" s="4"/>
      <c r="AS30" s="9"/>
      <c r="AT30" s="9"/>
      <c r="AU30" s="9"/>
      <c r="AV30" s="9"/>
      <c r="AW30" s="9"/>
      <c r="AX30" s="9"/>
      <c r="AY30" s="9"/>
    </row>
    <row r="31" spans="8:51" ht="15.75" customHeight="1" x14ac:dyDescent="0.2">
      <c r="H31" s="4"/>
      <c r="I31" s="26">
        <v>28905</v>
      </c>
      <c r="J31" s="10">
        <v>21</v>
      </c>
      <c r="K31" s="10">
        <v>-4</v>
      </c>
      <c r="L31" s="15">
        <f t="shared" si="4"/>
        <v>8.5</v>
      </c>
      <c r="M31" s="10">
        <v>0</v>
      </c>
      <c r="N31" s="10">
        <v>0</v>
      </c>
      <c r="O31" s="10">
        <v>15</v>
      </c>
      <c r="P31" s="4"/>
      <c r="Q31" s="26">
        <v>29003</v>
      </c>
      <c r="R31" s="10">
        <v>74</v>
      </c>
      <c r="S31" s="10">
        <v>52</v>
      </c>
      <c r="T31" s="15">
        <f t="shared" si="5"/>
        <v>63</v>
      </c>
      <c r="U31" s="10">
        <v>0</v>
      </c>
      <c r="V31" s="4"/>
      <c r="W31" s="26">
        <v>29101</v>
      </c>
      <c r="X31" s="10">
        <v>58</v>
      </c>
      <c r="Y31" s="10">
        <v>44</v>
      </c>
      <c r="Z31" s="15">
        <f t="shared" si="0"/>
        <v>51</v>
      </c>
      <c r="AA31" s="10" t="s">
        <v>100</v>
      </c>
      <c r="AB31" s="4"/>
      <c r="AC31" s="26">
        <v>29136</v>
      </c>
      <c r="AD31" s="10">
        <v>47</v>
      </c>
      <c r="AE31" s="10">
        <v>41</v>
      </c>
      <c r="AF31" s="15">
        <f t="shared" si="1"/>
        <v>44</v>
      </c>
      <c r="AG31" s="10">
        <v>0.49</v>
      </c>
      <c r="AH31" s="10">
        <v>0</v>
      </c>
      <c r="AI31" s="10">
        <v>0</v>
      </c>
      <c r="AJ31" s="4"/>
      <c r="AK31" s="26">
        <v>29181</v>
      </c>
      <c r="AL31" s="10">
        <v>38</v>
      </c>
      <c r="AM31" s="10">
        <v>23</v>
      </c>
      <c r="AN31" s="15">
        <f t="shared" si="2"/>
        <v>30.5</v>
      </c>
      <c r="AO31" s="39">
        <v>0.21</v>
      </c>
      <c r="AP31" s="10">
        <v>2.1</v>
      </c>
      <c r="AQ31" s="10">
        <v>2</v>
      </c>
      <c r="AR31" s="4"/>
      <c r="AS31" s="9"/>
      <c r="AT31" s="9"/>
      <c r="AU31" s="9"/>
      <c r="AV31" s="9"/>
      <c r="AW31" s="9"/>
      <c r="AX31" s="9"/>
      <c r="AY31" s="9"/>
    </row>
    <row r="32" spans="8:51" ht="15.75" customHeight="1" x14ac:dyDescent="0.2">
      <c r="H32" s="4"/>
      <c r="I32" s="26">
        <v>29269</v>
      </c>
      <c r="J32" s="10">
        <v>27</v>
      </c>
      <c r="K32" s="10">
        <v>12</v>
      </c>
      <c r="L32" s="15">
        <f t="shared" si="4"/>
        <v>19.5</v>
      </c>
      <c r="M32" s="10">
        <v>0</v>
      </c>
      <c r="N32" s="10">
        <v>0</v>
      </c>
      <c r="O32" s="10">
        <v>1</v>
      </c>
      <c r="P32" s="4"/>
      <c r="Q32" s="26">
        <v>29367</v>
      </c>
      <c r="R32" s="10">
        <v>51</v>
      </c>
      <c r="S32" s="10">
        <v>42</v>
      </c>
      <c r="T32" s="15">
        <f t="shared" si="5"/>
        <v>46.5</v>
      </c>
      <c r="U32" s="10">
        <v>0.04</v>
      </c>
      <c r="V32" s="4"/>
      <c r="W32" s="26">
        <v>29465</v>
      </c>
      <c r="X32" s="10">
        <v>57</v>
      </c>
      <c r="Y32" s="10">
        <v>38</v>
      </c>
      <c r="Z32" s="15">
        <f t="shared" si="0"/>
        <v>47.5</v>
      </c>
      <c r="AA32" s="10" t="s">
        <v>100</v>
      </c>
      <c r="AB32" s="4"/>
      <c r="AC32" s="26">
        <v>29507</v>
      </c>
      <c r="AD32" s="10">
        <v>34</v>
      </c>
      <c r="AE32" s="10">
        <v>20</v>
      </c>
      <c r="AF32" s="15">
        <f t="shared" si="1"/>
        <v>27</v>
      </c>
      <c r="AG32" s="10">
        <v>0</v>
      </c>
      <c r="AH32" s="10">
        <v>0</v>
      </c>
      <c r="AI32" s="10">
        <v>4</v>
      </c>
      <c r="AJ32" s="4"/>
      <c r="AK32" s="26">
        <v>29552</v>
      </c>
      <c r="AL32" s="10">
        <v>32</v>
      </c>
      <c r="AM32" s="10">
        <v>26</v>
      </c>
      <c r="AN32" s="15">
        <f t="shared" si="2"/>
        <v>29</v>
      </c>
      <c r="AO32" s="39">
        <v>0</v>
      </c>
      <c r="AP32" s="10">
        <v>0</v>
      </c>
      <c r="AQ32" s="10">
        <v>1</v>
      </c>
      <c r="AR32" s="4"/>
      <c r="AS32" s="9"/>
      <c r="AT32" s="9"/>
      <c r="AU32" s="9"/>
      <c r="AV32" s="9"/>
      <c r="AW32" s="9"/>
      <c r="AX32" s="9"/>
      <c r="AY32" s="9"/>
    </row>
    <row r="33" spans="1:51" ht="15.75" customHeight="1" x14ac:dyDescent="0.2">
      <c r="H33" s="4"/>
      <c r="I33" s="26">
        <v>29633</v>
      </c>
      <c r="J33" s="10">
        <v>8</v>
      </c>
      <c r="K33" s="10">
        <v>1</v>
      </c>
      <c r="L33" s="15">
        <f t="shared" si="4"/>
        <v>4.5</v>
      </c>
      <c r="M33" s="10">
        <v>0.01</v>
      </c>
      <c r="N33" s="10">
        <v>0.1</v>
      </c>
      <c r="O33" s="10">
        <v>1</v>
      </c>
      <c r="P33" s="4"/>
      <c r="Q33" s="26">
        <v>29731</v>
      </c>
      <c r="R33" s="10">
        <v>65</v>
      </c>
      <c r="S33" s="10">
        <v>43</v>
      </c>
      <c r="T33" s="15">
        <f t="shared" si="5"/>
        <v>54</v>
      </c>
      <c r="U33" s="10">
        <v>0</v>
      </c>
      <c r="V33" s="4"/>
      <c r="W33" s="26">
        <v>29836</v>
      </c>
      <c r="X33" s="10">
        <v>61</v>
      </c>
      <c r="Y33" s="10">
        <v>46</v>
      </c>
      <c r="Z33" s="15">
        <f t="shared" si="0"/>
        <v>53.5</v>
      </c>
      <c r="AA33" s="10">
        <v>0.04</v>
      </c>
      <c r="AB33" s="4"/>
      <c r="AC33" s="26">
        <v>29871</v>
      </c>
      <c r="AD33" s="10">
        <v>41</v>
      </c>
      <c r="AE33" s="10">
        <v>36</v>
      </c>
      <c r="AF33" s="15">
        <f t="shared" si="1"/>
        <v>38.5</v>
      </c>
      <c r="AG33" s="10">
        <v>0.78</v>
      </c>
      <c r="AH33" s="10">
        <v>0</v>
      </c>
      <c r="AI33" s="10">
        <v>0</v>
      </c>
      <c r="AJ33" s="4"/>
      <c r="AK33" s="26">
        <v>29916</v>
      </c>
      <c r="AL33" s="10">
        <v>38</v>
      </c>
      <c r="AM33" s="10">
        <v>22</v>
      </c>
      <c r="AN33" s="15">
        <f t="shared" si="2"/>
        <v>30</v>
      </c>
      <c r="AO33" s="39">
        <v>0.02</v>
      </c>
      <c r="AP33" s="10">
        <v>0.1</v>
      </c>
      <c r="AQ33" s="10">
        <v>9</v>
      </c>
      <c r="AR33" s="4"/>
      <c r="AS33" s="9"/>
      <c r="AT33" s="9"/>
      <c r="AU33" s="9"/>
      <c r="AV33" s="9"/>
      <c r="AW33" s="9"/>
      <c r="AX33" s="9"/>
      <c r="AY33" s="9"/>
    </row>
    <row r="34" spans="1:51" ht="15.75" customHeight="1" x14ac:dyDescent="0.2">
      <c r="H34" s="4"/>
      <c r="I34" s="26">
        <v>29997</v>
      </c>
      <c r="J34" s="10">
        <v>-2</v>
      </c>
      <c r="K34" s="10">
        <v>-8</v>
      </c>
      <c r="L34" s="15">
        <f t="shared" si="4"/>
        <v>-5</v>
      </c>
      <c r="M34" s="10" t="s">
        <v>100</v>
      </c>
      <c r="N34" s="10" t="s">
        <v>100</v>
      </c>
      <c r="O34" s="10">
        <v>2</v>
      </c>
      <c r="P34" s="4"/>
      <c r="Q34" s="26">
        <v>30102</v>
      </c>
      <c r="R34" s="10">
        <v>64</v>
      </c>
      <c r="S34" s="10">
        <v>43</v>
      </c>
      <c r="T34" s="15">
        <f t="shared" si="5"/>
        <v>53.5</v>
      </c>
      <c r="U34" s="10">
        <v>0</v>
      </c>
      <c r="V34" s="4"/>
      <c r="W34" s="26">
        <v>30200</v>
      </c>
      <c r="X34" s="10">
        <v>55</v>
      </c>
      <c r="Y34" s="10">
        <v>47</v>
      </c>
      <c r="Z34" s="15">
        <f t="shared" si="0"/>
        <v>51</v>
      </c>
      <c r="AA34" s="10">
        <v>0.04</v>
      </c>
      <c r="AB34" s="4"/>
      <c r="AC34" s="26">
        <v>30235</v>
      </c>
      <c r="AD34" s="10">
        <v>32</v>
      </c>
      <c r="AE34" s="10">
        <v>22</v>
      </c>
      <c r="AF34" s="15">
        <f t="shared" si="1"/>
        <v>27</v>
      </c>
      <c r="AG34" s="10" t="s">
        <v>100</v>
      </c>
      <c r="AH34" s="10" t="s">
        <v>100</v>
      </c>
      <c r="AI34" s="10">
        <v>5</v>
      </c>
      <c r="AJ34" s="4"/>
      <c r="AK34" s="26">
        <v>30280</v>
      </c>
      <c r="AL34" s="10">
        <v>30</v>
      </c>
      <c r="AM34" s="10">
        <v>22</v>
      </c>
      <c r="AN34" s="15">
        <f t="shared" si="2"/>
        <v>26</v>
      </c>
      <c r="AO34" s="39">
        <v>0</v>
      </c>
      <c r="AP34" s="10">
        <v>0</v>
      </c>
      <c r="AQ34" s="10">
        <v>4</v>
      </c>
      <c r="AR34" s="4"/>
      <c r="AS34" s="9"/>
      <c r="AT34" s="9"/>
      <c r="AU34" s="9"/>
      <c r="AV34" s="9"/>
      <c r="AW34" s="9"/>
      <c r="AX34" s="9"/>
      <c r="AY34" s="9"/>
    </row>
    <row r="35" spans="1:51" ht="15.75" customHeight="1" x14ac:dyDescent="0.2">
      <c r="H35" s="4"/>
      <c r="I35" s="26">
        <v>30368</v>
      </c>
      <c r="J35" s="10">
        <v>35</v>
      </c>
      <c r="K35" s="10">
        <v>19</v>
      </c>
      <c r="L35" s="15">
        <f t="shared" si="4"/>
        <v>27</v>
      </c>
      <c r="M35" s="10">
        <v>0</v>
      </c>
      <c r="N35" s="10">
        <v>0</v>
      </c>
      <c r="O35" s="10">
        <v>2</v>
      </c>
      <c r="P35" s="4"/>
      <c r="Q35" s="26">
        <v>30466</v>
      </c>
      <c r="R35" s="10">
        <v>63</v>
      </c>
      <c r="S35" s="10">
        <v>50</v>
      </c>
      <c r="T35" s="15">
        <f t="shared" si="5"/>
        <v>56.5</v>
      </c>
      <c r="U35" s="10">
        <v>0.15</v>
      </c>
      <c r="V35" s="4"/>
      <c r="W35" s="26">
        <v>30564</v>
      </c>
      <c r="X35" s="10">
        <v>56</v>
      </c>
      <c r="Y35" s="10">
        <v>32</v>
      </c>
      <c r="Z35" s="15">
        <f t="shared" si="0"/>
        <v>44</v>
      </c>
      <c r="AA35" s="10">
        <v>0</v>
      </c>
      <c r="AB35" s="4"/>
      <c r="AC35" s="26">
        <v>30599</v>
      </c>
      <c r="AD35" s="10">
        <v>52</v>
      </c>
      <c r="AE35" s="10">
        <v>32</v>
      </c>
      <c r="AF35" s="15">
        <f t="shared" si="1"/>
        <v>42</v>
      </c>
      <c r="AG35" s="10">
        <v>0.86</v>
      </c>
      <c r="AH35" s="10">
        <v>0</v>
      </c>
      <c r="AI35" s="10">
        <v>3</v>
      </c>
      <c r="AJ35" s="4"/>
      <c r="AK35" s="26">
        <v>30644</v>
      </c>
      <c r="AL35" s="10">
        <v>28</v>
      </c>
      <c r="AM35" s="10">
        <v>20</v>
      </c>
      <c r="AN35" s="15">
        <f t="shared" si="2"/>
        <v>24</v>
      </c>
      <c r="AO35" s="39">
        <v>0</v>
      </c>
      <c r="AP35" s="10">
        <v>0</v>
      </c>
      <c r="AQ35" s="10">
        <v>4</v>
      </c>
      <c r="AR35" s="4"/>
      <c r="AS35" s="9"/>
      <c r="AT35" s="9"/>
      <c r="AU35" s="9"/>
      <c r="AV35" s="9"/>
      <c r="AW35" s="9"/>
      <c r="AX35" s="9"/>
      <c r="AY35" s="9"/>
    </row>
    <row r="36" spans="1:51" ht="15.75" customHeight="1" x14ac:dyDescent="0.2">
      <c r="H36" s="4"/>
      <c r="I36" s="26">
        <v>30732</v>
      </c>
      <c r="J36" s="10">
        <v>12</v>
      </c>
      <c r="K36" s="10">
        <v>4</v>
      </c>
      <c r="L36" s="15">
        <f t="shared" si="4"/>
        <v>8</v>
      </c>
      <c r="M36" s="10">
        <v>0.02</v>
      </c>
      <c r="N36" s="10">
        <v>0.6</v>
      </c>
      <c r="O36" s="10">
        <v>20</v>
      </c>
      <c r="P36" s="4"/>
      <c r="Q36" s="26">
        <v>30830</v>
      </c>
      <c r="R36" s="10">
        <v>62</v>
      </c>
      <c r="S36" s="10">
        <v>36</v>
      </c>
      <c r="T36" s="15">
        <f t="shared" si="5"/>
        <v>49</v>
      </c>
      <c r="U36" s="10">
        <v>0</v>
      </c>
      <c r="V36" s="4"/>
      <c r="W36" s="26">
        <v>30928</v>
      </c>
      <c r="X36" s="10">
        <v>63</v>
      </c>
      <c r="Y36" s="10">
        <v>36</v>
      </c>
      <c r="Z36" s="15">
        <f t="shared" si="0"/>
        <v>49.5</v>
      </c>
      <c r="AA36" s="10">
        <v>0</v>
      </c>
      <c r="AB36" s="4"/>
      <c r="AC36" s="26">
        <v>30963</v>
      </c>
      <c r="AD36" s="10">
        <v>42</v>
      </c>
      <c r="AE36" s="10">
        <v>38</v>
      </c>
      <c r="AF36" s="15">
        <f t="shared" si="1"/>
        <v>40</v>
      </c>
      <c r="AG36" s="10">
        <v>0.59</v>
      </c>
      <c r="AH36" s="10">
        <v>0</v>
      </c>
      <c r="AI36" s="10">
        <v>0</v>
      </c>
      <c r="AJ36" s="4"/>
      <c r="AK36" s="26">
        <v>31008</v>
      </c>
      <c r="AL36" s="10">
        <v>31</v>
      </c>
      <c r="AM36" s="10">
        <v>21</v>
      </c>
      <c r="AN36" s="15">
        <f t="shared" si="2"/>
        <v>26</v>
      </c>
      <c r="AO36" s="39">
        <v>0</v>
      </c>
      <c r="AP36" s="10">
        <v>0</v>
      </c>
      <c r="AQ36" s="10">
        <v>0</v>
      </c>
      <c r="AR36" s="4"/>
      <c r="AS36" s="9"/>
      <c r="AT36" s="9"/>
      <c r="AU36" s="9"/>
      <c r="AV36" s="9"/>
      <c r="AW36" s="9"/>
      <c r="AX36" s="9"/>
      <c r="AY36" s="9"/>
    </row>
    <row r="37" spans="1:51" ht="15.75" customHeight="1" x14ac:dyDescent="0.2">
      <c r="H37" s="4"/>
      <c r="I37" s="26">
        <v>31096</v>
      </c>
      <c r="J37" s="10">
        <v>11</v>
      </c>
      <c r="K37" s="10">
        <v>-8</v>
      </c>
      <c r="L37" s="15">
        <f t="shared" si="4"/>
        <v>1.5</v>
      </c>
      <c r="M37" s="10" t="s">
        <v>100</v>
      </c>
      <c r="N37" s="10" t="s">
        <v>100</v>
      </c>
      <c r="O37" s="10">
        <v>7</v>
      </c>
      <c r="P37" s="4"/>
      <c r="Q37" s="26">
        <v>31194</v>
      </c>
      <c r="R37" s="10">
        <v>62</v>
      </c>
      <c r="S37" s="10">
        <v>40</v>
      </c>
      <c r="T37" s="15">
        <f t="shared" si="5"/>
        <v>51</v>
      </c>
      <c r="U37" s="10">
        <v>0</v>
      </c>
      <c r="V37" s="4"/>
      <c r="W37" s="26">
        <v>31292</v>
      </c>
      <c r="X37" s="10">
        <v>61</v>
      </c>
      <c r="Y37" s="10">
        <v>47</v>
      </c>
      <c r="Z37" s="15">
        <f t="shared" si="0"/>
        <v>54</v>
      </c>
      <c r="AA37" s="10">
        <v>0</v>
      </c>
      <c r="AB37" s="4"/>
      <c r="AC37" s="26">
        <v>31334</v>
      </c>
      <c r="AD37" s="10">
        <v>40</v>
      </c>
      <c r="AE37" s="10">
        <v>29</v>
      </c>
      <c r="AF37" s="15">
        <f t="shared" si="1"/>
        <v>34.5</v>
      </c>
      <c r="AG37" s="10">
        <v>0</v>
      </c>
      <c r="AH37" s="10">
        <v>0</v>
      </c>
      <c r="AI37" s="10">
        <v>0</v>
      </c>
      <c r="AJ37" s="4"/>
      <c r="AK37" s="26">
        <v>31379</v>
      </c>
      <c r="AL37" s="10">
        <v>21</v>
      </c>
      <c r="AM37" s="10">
        <v>10</v>
      </c>
      <c r="AN37" s="15">
        <f t="shared" si="2"/>
        <v>15.5</v>
      </c>
      <c r="AO37" s="39">
        <v>0</v>
      </c>
      <c r="AP37" s="10">
        <v>0</v>
      </c>
      <c r="AQ37" s="10" t="s">
        <v>100</v>
      </c>
      <c r="AR37" s="4"/>
      <c r="AS37" s="9"/>
      <c r="AT37" s="9"/>
      <c r="AU37" s="9"/>
      <c r="AV37" s="9"/>
      <c r="AW37" s="9"/>
      <c r="AX37" s="9"/>
      <c r="AY37" s="9"/>
    </row>
    <row r="38" spans="1:51" ht="15.75" customHeight="1" x14ac:dyDescent="0.2">
      <c r="A38" s="26">
        <v>31432</v>
      </c>
      <c r="B38" s="10">
        <v>21</v>
      </c>
      <c r="C38" s="10">
        <v>16</v>
      </c>
      <c r="D38" s="15">
        <f t="shared" ref="D38:D73" si="6">AVERAGE(B38:C38)</f>
        <v>18.5</v>
      </c>
      <c r="E38" s="10">
        <v>0</v>
      </c>
      <c r="F38" s="10">
        <v>0</v>
      </c>
      <c r="G38" s="10">
        <v>0</v>
      </c>
      <c r="H38" s="4"/>
      <c r="I38" s="26">
        <v>31460</v>
      </c>
      <c r="J38" s="10">
        <v>31</v>
      </c>
      <c r="K38" s="10">
        <v>13</v>
      </c>
      <c r="L38" s="15">
        <f t="shared" si="4"/>
        <v>22</v>
      </c>
      <c r="M38" s="10">
        <v>0</v>
      </c>
      <c r="N38" s="10">
        <v>0</v>
      </c>
      <c r="O38" s="10" t="s">
        <v>100</v>
      </c>
      <c r="P38" s="4"/>
      <c r="Q38" s="26">
        <v>31558</v>
      </c>
      <c r="R38" s="10">
        <v>59</v>
      </c>
      <c r="S38" s="10">
        <v>43</v>
      </c>
      <c r="T38" s="15">
        <f t="shared" si="5"/>
        <v>51</v>
      </c>
      <c r="U38" s="10" t="s">
        <v>100</v>
      </c>
      <c r="V38" s="4"/>
      <c r="W38" s="26">
        <v>31656</v>
      </c>
      <c r="X38" s="10">
        <v>58</v>
      </c>
      <c r="Y38" s="10">
        <v>50</v>
      </c>
      <c r="Z38" s="15">
        <f t="shared" si="0"/>
        <v>54</v>
      </c>
      <c r="AA38" s="10">
        <v>0.13</v>
      </c>
      <c r="AB38" s="4"/>
      <c r="AC38" s="26">
        <v>31698</v>
      </c>
      <c r="AD38" s="10">
        <v>49</v>
      </c>
      <c r="AE38" s="10">
        <v>43</v>
      </c>
      <c r="AF38" s="15">
        <f t="shared" si="1"/>
        <v>46</v>
      </c>
      <c r="AG38" s="10">
        <v>0.41</v>
      </c>
      <c r="AH38" s="10">
        <v>0</v>
      </c>
      <c r="AI38" s="10">
        <v>0</v>
      </c>
      <c r="AJ38" s="4"/>
      <c r="AK38" s="26">
        <v>31743</v>
      </c>
      <c r="AL38" s="10">
        <v>9</v>
      </c>
      <c r="AM38" s="10">
        <v>-5</v>
      </c>
      <c r="AN38" s="15">
        <f t="shared" si="2"/>
        <v>2</v>
      </c>
      <c r="AO38" s="39" t="s">
        <v>100</v>
      </c>
      <c r="AP38" s="10" t="s">
        <v>100</v>
      </c>
      <c r="AQ38" s="10" t="s">
        <v>100</v>
      </c>
      <c r="AR38" s="4"/>
      <c r="AS38" s="9"/>
      <c r="AT38" s="9"/>
      <c r="AU38" s="9"/>
      <c r="AV38" s="9"/>
      <c r="AW38" s="9"/>
      <c r="AX38" s="9"/>
      <c r="AY38" s="9"/>
    </row>
    <row r="39" spans="1:51" ht="15.75" customHeight="1" x14ac:dyDescent="0.2">
      <c r="A39" s="26">
        <v>31796</v>
      </c>
      <c r="B39" s="10">
        <v>37</v>
      </c>
      <c r="C39" s="10">
        <v>30</v>
      </c>
      <c r="D39" s="15">
        <f t="shared" si="6"/>
        <v>33.5</v>
      </c>
      <c r="E39" s="10">
        <v>0.08</v>
      </c>
      <c r="F39" s="10">
        <v>0.5</v>
      </c>
      <c r="G39" s="10">
        <v>8</v>
      </c>
      <c r="H39" s="4"/>
      <c r="I39" s="26">
        <v>31824</v>
      </c>
      <c r="J39" s="10">
        <v>29</v>
      </c>
      <c r="K39" s="10">
        <v>21</v>
      </c>
      <c r="L39" s="15">
        <f t="shared" si="4"/>
        <v>25</v>
      </c>
      <c r="M39" s="10">
        <v>0</v>
      </c>
      <c r="N39" s="10">
        <v>0</v>
      </c>
      <c r="O39" s="10">
        <v>9</v>
      </c>
      <c r="P39" s="4"/>
      <c r="Q39" s="26">
        <v>31922</v>
      </c>
      <c r="R39" s="10">
        <v>46</v>
      </c>
      <c r="S39" s="10">
        <v>34</v>
      </c>
      <c r="T39" s="15">
        <f t="shared" si="5"/>
        <v>40</v>
      </c>
      <c r="U39" s="10">
        <v>0.02</v>
      </c>
      <c r="V39" s="4"/>
      <c r="W39" s="26">
        <v>32027</v>
      </c>
      <c r="X39" s="10">
        <v>60</v>
      </c>
      <c r="Y39" s="10">
        <v>51</v>
      </c>
      <c r="Z39" s="15">
        <f t="shared" si="0"/>
        <v>55.5</v>
      </c>
      <c r="AA39" s="10">
        <v>0.1</v>
      </c>
      <c r="AB39" s="4"/>
      <c r="AC39" s="26">
        <v>32062</v>
      </c>
      <c r="AD39" s="10">
        <v>45</v>
      </c>
      <c r="AE39" s="10">
        <v>35</v>
      </c>
      <c r="AF39" s="15">
        <f t="shared" si="1"/>
        <v>40</v>
      </c>
      <c r="AG39" s="10">
        <v>0.01</v>
      </c>
      <c r="AH39" s="10">
        <v>0</v>
      </c>
      <c r="AI39" s="10">
        <v>0</v>
      </c>
      <c r="AJ39" s="4"/>
      <c r="AK39" s="26">
        <v>32107</v>
      </c>
      <c r="AL39" s="10">
        <v>33</v>
      </c>
      <c r="AM39" s="10">
        <v>29</v>
      </c>
      <c r="AN39" s="15">
        <f t="shared" si="2"/>
        <v>31</v>
      </c>
      <c r="AO39" s="39">
        <v>0.06</v>
      </c>
      <c r="AP39" s="10">
        <v>1.1000000000000001</v>
      </c>
      <c r="AQ39" s="10">
        <v>8</v>
      </c>
      <c r="AR39" s="4"/>
      <c r="AS39" s="9"/>
      <c r="AT39" s="9"/>
      <c r="AU39" s="9"/>
      <c r="AV39" s="9"/>
      <c r="AW39" s="9"/>
      <c r="AX39" s="9"/>
      <c r="AY39" s="9"/>
    </row>
    <row r="40" spans="1:51" ht="15.75" customHeight="1" x14ac:dyDescent="0.2">
      <c r="A40" s="26">
        <v>32160</v>
      </c>
      <c r="B40" s="10">
        <v>24</v>
      </c>
      <c r="C40" s="10">
        <v>15</v>
      </c>
      <c r="D40" s="15">
        <f t="shared" si="6"/>
        <v>19.5</v>
      </c>
      <c r="E40" s="10">
        <v>0</v>
      </c>
      <c r="F40" s="10">
        <v>0</v>
      </c>
      <c r="G40" s="10">
        <v>17</v>
      </c>
      <c r="H40" s="4"/>
      <c r="I40" s="26">
        <v>32188</v>
      </c>
      <c r="J40" s="10">
        <v>30</v>
      </c>
      <c r="K40" s="10">
        <v>9</v>
      </c>
      <c r="L40" s="15">
        <f t="shared" si="4"/>
        <v>19.5</v>
      </c>
      <c r="M40" s="10">
        <v>0</v>
      </c>
      <c r="N40" s="10">
        <v>0</v>
      </c>
      <c r="O40" s="10">
        <v>18</v>
      </c>
      <c r="P40" s="4"/>
      <c r="Q40" s="26">
        <v>32293</v>
      </c>
      <c r="R40" s="10">
        <v>59</v>
      </c>
      <c r="S40" s="10">
        <v>46</v>
      </c>
      <c r="T40" s="15">
        <f t="shared" si="5"/>
        <v>52.5</v>
      </c>
      <c r="U40" s="10">
        <v>0</v>
      </c>
      <c r="V40" s="4"/>
      <c r="W40" s="26">
        <v>32391</v>
      </c>
      <c r="X40" s="10">
        <v>56</v>
      </c>
      <c r="Y40" s="10">
        <v>43</v>
      </c>
      <c r="Z40" s="15">
        <f t="shared" si="0"/>
        <v>49.5</v>
      </c>
      <c r="AA40" s="10" t="s">
        <v>100</v>
      </c>
      <c r="AB40" s="4"/>
      <c r="AC40" s="26">
        <v>32426</v>
      </c>
      <c r="AD40" s="10">
        <v>38</v>
      </c>
      <c r="AE40" s="10">
        <v>29</v>
      </c>
      <c r="AF40" s="15">
        <f t="shared" si="1"/>
        <v>33.5</v>
      </c>
      <c r="AG40" s="10">
        <v>0</v>
      </c>
      <c r="AH40" s="10">
        <v>0</v>
      </c>
      <c r="AI40" s="10">
        <v>0</v>
      </c>
      <c r="AJ40" s="4"/>
      <c r="AK40" s="26">
        <v>32471</v>
      </c>
      <c r="AL40" s="10">
        <v>17</v>
      </c>
      <c r="AM40" s="10">
        <v>4</v>
      </c>
      <c r="AN40" s="15">
        <f t="shared" si="2"/>
        <v>10.5</v>
      </c>
      <c r="AO40" s="39">
        <v>0</v>
      </c>
      <c r="AP40" s="10">
        <v>0</v>
      </c>
      <c r="AQ40" s="10">
        <v>6</v>
      </c>
      <c r="AR40" s="4"/>
      <c r="AS40" s="9"/>
      <c r="AT40" s="9"/>
      <c r="AU40" s="9"/>
      <c r="AV40" s="9"/>
      <c r="AW40" s="9"/>
      <c r="AX40" s="9"/>
      <c r="AY40" s="9"/>
    </row>
    <row r="41" spans="1:51" ht="15.75" customHeight="1" x14ac:dyDescent="0.2">
      <c r="A41" s="26">
        <v>32524</v>
      </c>
      <c r="B41" s="10">
        <v>2</v>
      </c>
      <c r="C41" s="10">
        <v>-14</v>
      </c>
      <c r="D41" s="15">
        <f t="shared" si="6"/>
        <v>-6</v>
      </c>
      <c r="E41" s="10">
        <v>0</v>
      </c>
      <c r="F41" s="10">
        <v>0</v>
      </c>
      <c r="G41" s="10">
        <v>14</v>
      </c>
      <c r="H41" s="4"/>
      <c r="I41" s="26">
        <v>32559</v>
      </c>
      <c r="J41" s="10">
        <v>25</v>
      </c>
      <c r="K41" s="10">
        <v>7</v>
      </c>
      <c r="L41" s="15">
        <f t="shared" si="4"/>
        <v>16</v>
      </c>
      <c r="M41" s="10">
        <v>0</v>
      </c>
      <c r="N41" s="10">
        <v>0</v>
      </c>
      <c r="O41" s="10">
        <v>6</v>
      </c>
      <c r="P41" s="4"/>
      <c r="Q41" s="26">
        <v>32657</v>
      </c>
      <c r="R41" s="10">
        <v>60</v>
      </c>
      <c r="S41" s="10">
        <v>46</v>
      </c>
      <c r="T41" s="15">
        <f t="shared" si="5"/>
        <v>53</v>
      </c>
      <c r="U41" s="10">
        <v>0.01</v>
      </c>
      <c r="V41" s="4"/>
      <c r="W41" s="26">
        <v>32755</v>
      </c>
      <c r="X41" s="10">
        <v>59</v>
      </c>
      <c r="Y41" s="10">
        <v>44</v>
      </c>
      <c r="Z41" s="15">
        <f t="shared" si="0"/>
        <v>51.5</v>
      </c>
      <c r="AA41" s="10">
        <v>0.18</v>
      </c>
      <c r="AB41" s="4"/>
      <c r="AC41" s="26">
        <v>32790</v>
      </c>
      <c r="AD41" s="10">
        <v>41</v>
      </c>
      <c r="AE41" s="10">
        <v>30</v>
      </c>
      <c r="AF41" s="15">
        <f t="shared" si="1"/>
        <v>35.5</v>
      </c>
      <c r="AG41" s="10">
        <v>0</v>
      </c>
      <c r="AH41" s="10">
        <v>0</v>
      </c>
      <c r="AI41" s="10">
        <v>0</v>
      </c>
      <c r="AJ41" s="4"/>
      <c r="AK41" s="26">
        <v>32835</v>
      </c>
      <c r="AL41" s="10">
        <v>29</v>
      </c>
      <c r="AM41" s="10">
        <v>18</v>
      </c>
      <c r="AN41" s="15">
        <f t="shared" si="2"/>
        <v>23.5</v>
      </c>
      <c r="AO41" s="39">
        <v>0</v>
      </c>
      <c r="AP41" s="10">
        <v>0</v>
      </c>
      <c r="AQ41" s="10">
        <v>6</v>
      </c>
      <c r="AR41" s="4"/>
      <c r="AS41" s="9"/>
      <c r="AT41" s="9"/>
      <c r="AU41" s="9"/>
      <c r="AV41" s="9"/>
      <c r="AW41" s="9"/>
      <c r="AX41" s="9"/>
      <c r="AY41" s="9"/>
    </row>
    <row r="42" spans="1:51" ht="15.75" customHeight="1" x14ac:dyDescent="0.2">
      <c r="A42" s="26">
        <v>32888</v>
      </c>
      <c r="B42" s="10">
        <v>36</v>
      </c>
      <c r="C42" s="10">
        <v>10</v>
      </c>
      <c r="D42" s="15">
        <f t="shared" si="6"/>
        <v>23</v>
      </c>
      <c r="E42" s="10">
        <v>0.04</v>
      </c>
      <c r="F42" s="10">
        <v>0.5</v>
      </c>
      <c r="G42" s="10">
        <v>18</v>
      </c>
      <c r="H42" s="4"/>
      <c r="I42" s="26">
        <v>32923</v>
      </c>
      <c r="J42" s="10">
        <v>7</v>
      </c>
      <c r="K42" s="10">
        <v>-15</v>
      </c>
      <c r="L42" s="15">
        <f t="shared" si="4"/>
        <v>-4</v>
      </c>
      <c r="M42" s="10">
        <v>0</v>
      </c>
      <c r="N42" s="10">
        <v>0</v>
      </c>
      <c r="O42" s="10">
        <v>24</v>
      </c>
      <c r="P42" s="4"/>
      <c r="Q42" s="26">
        <v>33021</v>
      </c>
      <c r="R42" s="10">
        <v>62</v>
      </c>
      <c r="S42" s="10">
        <v>49</v>
      </c>
      <c r="T42" s="15">
        <f t="shared" si="5"/>
        <v>55.5</v>
      </c>
      <c r="U42" s="10">
        <v>0</v>
      </c>
      <c r="V42" s="4"/>
      <c r="W42" s="26">
        <v>33119</v>
      </c>
      <c r="X42" s="10">
        <v>57</v>
      </c>
      <c r="Y42" s="10">
        <v>52</v>
      </c>
      <c r="Z42" s="15">
        <f t="shared" si="0"/>
        <v>54.5</v>
      </c>
      <c r="AA42" s="10">
        <v>0.65</v>
      </c>
      <c r="AB42" s="4"/>
      <c r="AC42" s="26">
        <v>33154</v>
      </c>
      <c r="AD42" s="10">
        <v>48</v>
      </c>
      <c r="AE42" s="10">
        <v>39</v>
      </c>
      <c r="AF42" s="15">
        <f t="shared" si="1"/>
        <v>43.5</v>
      </c>
      <c r="AG42" s="10">
        <v>0.06</v>
      </c>
      <c r="AH42" s="10">
        <v>0</v>
      </c>
      <c r="AI42" s="10">
        <v>0</v>
      </c>
      <c r="AJ42" s="4"/>
      <c r="AK42" s="26">
        <v>33199</v>
      </c>
      <c r="AL42" s="10">
        <v>9</v>
      </c>
      <c r="AM42" s="10">
        <v>-10</v>
      </c>
      <c r="AN42" s="15">
        <f t="shared" si="2"/>
        <v>-0.5</v>
      </c>
      <c r="AO42" s="39">
        <v>0</v>
      </c>
      <c r="AP42" s="10">
        <v>0</v>
      </c>
      <c r="AQ42" s="10">
        <v>9</v>
      </c>
      <c r="AR42" s="4"/>
      <c r="AS42" s="9"/>
      <c r="AT42" s="9"/>
      <c r="AU42" s="9"/>
      <c r="AV42" s="9"/>
      <c r="AW42" s="9"/>
      <c r="AX42" s="9"/>
      <c r="AY42" s="9"/>
    </row>
    <row r="43" spans="1:51" ht="15.75" customHeight="1" x14ac:dyDescent="0.2">
      <c r="A43" s="26">
        <v>33259</v>
      </c>
      <c r="B43" s="10">
        <v>42</v>
      </c>
      <c r="C43" s="10">
        <v>34</v>
      </c>
      <c r="D43" s="15">
        <f t="shared" si="6"/>
        <v>38</v>
      </c>
      <c r="E43" s="10" t="s">
        <v>100</v>
      </c>
      <c r="F43" s="10">
        <v>0</v>
      </c>
      <c r="G43" s="10">
        <v>11</v>
      </c>
      <c r="H43" s="4"/>
      <c r="I43" s="26">
        <v>33287</v>
      </c>
      <c r="J43" s="10">
        <v>24</v>
      </c>
      <c r="K43" s="10">
        <v>14</v>
      </c>
      <c r="L43" s="15">
        <f t="shared" si="4"/>
        <v>19</v>
      </c>
      <c r="M43" s="10">
        <v>0.02</v>
      </c>
      <c r="N43" s="10">
        <v>0.4</v>
      </c>
      <c r="O43" s="10">
        <v>9</v>
      </c>
      <c r="P43" s="4"/>
      <c r="Q43" s="26">
        <v>33385</v>
      </c>
      <c r="R43" s="10">
        <v>53</v>
      </c>
      <c r="S43" s="10">
        <v>43</v>
      </c>
      <c r="T43" s="15">
        <f t="shared" si="5"/>
        <v>48</v>
      </c>
      <c r="U43" s="10">
        <v>0.02</v>
      </c>
      <c r="V43" s="4"/>
      <c r="W43" s="26">
        <v>33483</v>
      </c>
      <c r="X43" s="10">
        <v>63</v>
      </c>
      <c r="Y43" s="10">
        <v>44</v>
      </c>
      <c r="Z43" s="15">
        <f t="shared" si="0"/>
        <v>53.5</v>
      </c>
      <c r="AA43" s="10">
        <v>0</v>
      </c>
      <c r="AB43" s="4"/>
      <c r="AC43" s="26">
        <v>33525</v>
      </c>
      <c r="AD43" s="10">
        <v>33</v>
      </c>
      <c r="AE43" s="10">
        <v>30</v>
      </c>
      <c r="AF43" s="15">
        <f t="shared" si="1"/>
        <v>31.5</v>
      </c>
      <c r="AG43" s="10">
        <v>0.28999999999999998</v>
      </c>
      <c r="AH43" s="10">
        <v>3.2</v>
      </c>
      <c r="AI43" s="10">
        <v>11</v>
      </c>
      <c r="AJ43" s="4"/>
      <c r="AK43" s="26">
        <v>33570</v>
      </c>
      <c r="AL43" s="10">
        <v>36</v>
      </c>
      <c r="AM43" s="10">
        <v>22</v>
      </c>
      <c r="AN43" s="15">
        <f t="shared" si="2"/>
        <v>29</v>
      </c>
      <c r="AO43" s="39">
        <v>0</v>
      </c>
      <c r="AP43" s="10">
        <v>0</v>
      </c>
      <c r="AQ43" s="10">
        <v>8</v>
      </c>
      <c r="AR43" s="4"/>
      <c r="AS43" s="9"/>
      <c r="AT43" s="9"/>
      <c r="AU43" s="9"/>
      <c r="AV43" s="9"/>
      <c r="AW43" s="9"/>
      <c r="AX43" s="9"/>
      <c r="AY43" s="9"/>
    </row>
    <row r="44" spans="1:51" ht="15.75" customHeight="1" x14ac:dyDescent="0.2">
      <c r="A44" s="26">
        <v>33623</v>
      </c>
      <c r="B44" s="10">
        <v>21</v>
      </c>
      <c r="C44" s="10">
        <v>4</v>
      </c>
      <c r="D44" s="15">
        <f t="shared" si="6"/>
        <v>12.5</v>
      </c>
      <c r="E44" s="10">
        <v>0</v>
      </c>
      <c r="F44" s="10">
        <v>0</v>
      </c>
      <c r="G44" s="10">
        <v>18</v>
      </c>
      <c r="H44" s="4"/>
      <c r="I44" s="26">
        <v>33651</v>
      </c>
      <c r="J44" s="10">
        <v>13</v>
      </c>
      <c r="K44" s="10">
        <v>-9</v>
      </c>
      <c r="L44" s="15">
        <f t="shared" si="4"/>
        <v>2</v>
      </c>
      <c r="M44" s="10">
        <v>0</v>
      </c>
      <c r="N44" s="10">
        <v>0</v>
      </c>
      <c r="O44" s="10">
        <v>27</v>
      </c>
      <c r="P44" s="4"/>
      <c r="Q44" s="26">
        <v>33749</v>
      </c>
      <c r="R44" s="10">
        <v>65</v>
      </c>
      <c r="S44" s="10">
        <v>50</v>
      </c>
      <c r="T44" s="15">
        <f t="shared" si="5"/>
        <v>57.5</v>
      </c>
      <c r="U44" s="10">
        <v>0</v>
      </c>
      <c r="V44" s="4"/>
      <c r="W44" s="26">
        <v>33854</v>
      </c>
      <c r="X44" s="10">
        <v>55</v>
      </c>
      <c r="Y44" s="10">
        <v>40</v>
      </c>
      <c r="Z44" s="15">
        <f t="shared" si="0"/>
        <v>47.5</v>
      </c>
      <c r="AA44" s="10">
        <v>0</v>
      </c>
      <c r="AB44" s="4"/>
      <c r="AC44" s="26">
        <v>33889</v>
      </c>
      <c r="AD44" s="10">
        <v>39</v>
      </c>
      <c r="AE44" s="10">
        <v>19</v>
      </c>
      <c r="AF44" s="15">
        <f t="shared" si="1"/>
        <v>29</v>
      </c>
      <c r="AG44" s="10">
        <v>0.01</v>
      </c>
      <c r="AH44" s="10">
        <v>0.1</v>
      </c>
      <c r="AI44" s="10" t="s">
        <v>100</v>
      </c>
      <c r="AJ44" s="4"/>
      <c r="AK44" s="26">
        <v>33934</v>
      </c>
      <c r="AL44" s="10">
        <v>39</v>
      </c>
      <c r="AM44" s="10">
        <v>28</v>
      </c>
      <c r="AN44" s="15">
        <f t="shared" si="2"/>
        <v>33.5</v>
      </c>
      <c r="AO44" s="39">
        <v>0</v>
      </c>
      <c r="AP44" s="10">
        <v>0</v>
      </c>
      <c r="AQ44" s="10" t="s">
        <v>100</v>
      </c>
      <c r="AR44" s="4"/>
      <c r="AS44" s="9"/>
      <c r="AT44" s="9"/>
      <c r="AU44" s="9"/>
      <c r="AV44" s="9"/>
      <c r="AW44" s="9"/>
      <c r="AX44" s="9"/>
      <c r="AY44" s="9"/>
    </row>
    <row r="45" spans="1:51" ht="15.75" customHeight="1" x14ac:dyDescent="0.2">
      <c r="A45" s="26">
        <v>33987</v>
      </c>
      <c r="B45" s="10">
        <v>33</v>
      </c>
      <c r="C45" s="10">
        <v>19</v>
      </c>
      <c r="D45" s="15">
        <f t="shared" si="6"/>
        <v>26</v>
      </c>
      <c r="E45" s="10">
        <v>0.14000000000000001</v>
      </c>
      <c r="F45" s="10">
        <v>1.6</v>
      </c>
      <c r="G45" s="10">
        <v>8</v>
      </c>
      <c r="H45" s="4"/>
      <c r="I45" s="26">
        <v>34015</v>
      </c>
      <c r="J45" s="10">
        <v>43</v>
      </c>
      <c r="K45" s="10">
        <v>32</v>
      </c>
      <c r="L45" s="15">
        <f t="shared" si="4"/>
        <v>37.5</v>
      </c>
      <c r="M45" s="10">
        <v>0.1</v>
      </c>
      <c r="N45" s="10" t="s">
        <v>100</v>
      </c>
      <c r="O45" s="10">
        <v>11</v>
      </c>
      <c r="P45" s="4"/>
      <c r="Q45" s="26">
        <v>34120</v>
      </c>
      <c r="R45" s="10">
        <v>70</v>
      </c>
      <c r="S45" s="10">
        <v>56</v>
      </c>
      <c r="T45" s="15">
        <f t="shared" si="5"/>
        <v>63</v>
      </c>
      <c r="U45" s="10">
        <v>0</v>
      </c>
      <c r="V45" s="4"/>
      <c r="W45" s="26">
        <v>34218</v>
      </c>
      <c r="X45" s="10">
        <v>66</v>
      </c>
      <c r="Y45" s="10">
        <v>57</v>
      </c>
      <c r="Z45" s="15">
        <f t="shared" si="0"/>
        <v>61.5</v>
      </c>
      <c r="AA45" s="10">
        <v>0.03</v>
      </c>
      <c r="AB45" s="4"/>
      <c r="AC45" s="26">
        <v>34253</v>
      </c>
      <c r="AD45" s="10">
        <v>48</v>
      </c>
      <c r="AE45" s="10">
        <v>34</v>
      </c>
      <c r="AF45" s="15">
        <f t="shared" si="1"/>
        <v>41</v>
      </c>
      <c r="AG45" s="10">
        <v>0</v>
      </c>
      <c r="AH45" s="10">
        <v>0</v>
      </c>
      <c r="AI45" s="10">
        <v>0</v>
      </c>
      <c r="AJ45" s="4"/>
      <c r="AK45" s="26">
        <v>34298</v>
      </c>
      <c r="AL45" s="10">
        <v>29</v>
      </c>
      <c r="AM45" s="10">
        <v>8</v>
      </c>
      <c r="AN45" s="15">
        <f t="shared" si="2"/>
        <v>18.5</v>
      </c>
      <c r="AO45" s="39">
        <v>0</v>
      </c>
      <c r="AP45" s="10">
        <v>0</v>
      </c>
      <c r="AQ45" s="10">
        <v>5</v>
      </c>
      <c r="AR45" s="4"/>
      <c r="AS45" s="9"/>
      <c r="AT45" s="9"/>
      <c r="AU45" s="9"/>
      <c r="AV45" s="9"/>
      <c r="AW45" s="9"/>
      <c r="AX45" s="9"/>
      <c r="AY45" s="9"/>
    </row>
    <row r="46" spans="1:51" ht="15.75" customHeight="1" x14ac:dyDescent="0.2">
      <c r="A46" s="26">
        <v>34351</v>
      </c>
      <c r="B46" s="10">
        <v>25</v>
      </c>
      <c r="C46" s="10">
        <v>16</v>
      </c>
      <c r="D46" s="15">
        <f t="shared" si="6"/>
        <v>20.5</v>
      </c>
      <c r="E46" s="10" t="s">
        <v>100</v>
      </c>
      <c r="F46" s="10">
        <v>0.2</v>
      </c>
      <c r="G46" s="10">
        <v>6</v>
      </c>
      <c r="H46" s="4"/>
      <c r="I46" s="26">
        <v>34386</v>
      </c>
      <c r="J46" s="10">
        <v>13</v>
      </c>
      <c r="K46" s="10">
        <v>-7</v>
      </c>
      <c r="L46" s="15">
        <f t="shared" si="4"/>
        <v>3</v>
      </c>
      <c r="M46" s="10">
        <v>0</v>
      </c>
      <c r="N46" s="10">
        <v>0</v>
      </c>
      <c r="O46" s="10" t="s">
        <v>100</v>
      </c>
      <c r="P46" s="4"/>
      <c r="Q46" s="26">
        <v>34484</v>
      </c>
      <c r="R46" s="10">
        <v>59</v>
      </c>
      <c r="S46" s="10">
        <v>48</v>
      </c>
      <c r="T46" s="15">
        <f t="shared" si="5"/>
        <v>53.5</v>
      </c>
      <c r="U46" s="10">
        <v>0.1</v>
      </c>
      <c r="V46" s="4"/>
      <c r="W46" s="26">
        <v>34582</v>
      </c>
      <c r="X46" s="10">
        <v>69</v>
      </c>
      <c r="Y46" s="10">
        <v>40</v>
      </c>
      <c r="Z46" s="15">
        <f t="shared" si="0"/>
        <v>54.5</v>
      </c>
      <c r="AA46" s="10">
        <v>0</v>
      </c>
      <c r="AB46" s="4"/>
      <c r="AC46" s="26">
        <v>34617</v>
      </c>
      <c r="AD46" s="10">
        <v>40</v>
      </c>
      <c r="AE46" s="10">
        <v>31</v>
      </c>
      <c r="AF46" s="15">
        <f t="shared" si="1"/>
        <v>35.5</v>
      </c>
      <c r="AG46" s="10">
        <v>0</v>
      </c>
      <c r="AH46" s="10">
        <v>0</v>
      </c>
      <c r="AI46" s="10">
        <v>0</v>
      </c>
      <c r="AJ46" s="4"/>
      <c r="AK46" s="26">
        <v>34662</v>
      </c>
      <c r="AL46" s="10">
        <v>2</v>
      </c>
      <c r="AM46" s="10">
        <v>-14</v>
      </c>
      <c r="AN46" s="15">
        <f t="shared" si="2"/>
        <v>-6</v>
      </c>
      <c r="AO46" s="39">
        <v>0</v>
      </c>
      <c r="AP46" s="10">
        <v>0</v>
      </c>
      <c r="AQ46" s="10">
        <v>22</v>
      </c>
      <c r="AR46" s="4"/>
      <c r="AS46" s="9"/>
      <c r="AT46" s="9"/>
      <c r="AU46" s="9"/>
      <c r="AV46" s="9"/>
      <c r="AW46" s="9"/>
      <c r="AX46" s="9"/>
      <c r="AY46" s="9"/>
    </row>
    <row r="47" spans="1:51" ht="15.75" customHeight="1" x14ac:dyDescent="0.2">
      <c r="A47" s="26">
        <v>34715</v>
      </c>
      <c r="B47" s="10">
        <v>25</v>
      </c>
      <c r="C47" s="10">
        <v>11</v>
      </c>
      <c r="D47" s="15">
        <f t="shared" si="6"/>
        <v>18</v>
      </c>
      <c r="E47" s="10">
        <v>0</v>
      </c>
      <c r="F47" s="10">
        <v>0</v>
      </c>
      <c r="G47" s="10">
        <v>22</v>
      </c>
      <c r="H47" s="4"/>
      <c r="I47" s="26">
        <v>34750</v>
      </c>
      <c r="J47" s="10">
        <v>20</v>
      </c>
      <c r="K47" s="10">
        <v>5</v>
      </c>
      <c r="L47" s="15">
        <f t="shared" si="4"/>
        <v>12.5</v>
      </c>
      <c r="M47" s="10">
        <v>0.13</v>
      </c>
      <c r="N47" s="10">
        <v>4</v>
      </c>
      <c r="O47" s="10">
        <v>23</v>
      </c>
      <c r="P47" s="4"/>
      <c r="Q47" s="26">
        <v>34848</v>
      </c>
      <c r="R47" s="10">
        <v>54</v>
      </c>
      <c r="S47" s="10">
        <v>40</v>
      </c>
      <c r="T47" s="15">
        <f t="shared" si="5"/>
        <v>47</v>
      </c>
      <c r="U47" s="10">
        <v>0</v>
      </c>
      <c r="V47" s="4"/>
      <c r="W47" s="26">
        <v>34946</v>
      </c>
      <c r="X47" s="10">
        <v>63</v>
      </c>
      <c r="Y47" s="10">
        <v>47</v>
      </c>
      <c r="Z47" s="15">
        <f t="shared" si="0"/>
        <v>55</v>
      </c>
      <c r="AA47" s="10" t="s">
        <v>100</v>
      </c>
      <c r="AB47" s="4"/>
      <c r="AC47" s="26">
        <v>34981</v>
      </c>
      <c r="AD47" s="10">
        <v>52</v>
      </c>
      <c r="AE47" s="10">
        <v>39</v>
      </c>
      <c r="AF47" s="15">
        <f t="shared" si="1"/>
        <v>45.5</v>
      </c>
      <c r="AG47" s="10">
        <v>0</v>
      </c>
      <c r="AH47" s="10">
        <v>0</v>
      </c>
      <c r="AI47" s="10">
        <v>0</v>
      </c>
      <c r="AJ47" s="4"/>
      <c r="AK47" s="26">
        <v>35026</v>
      </c>
      <c r="AL47" s="10">
        <v>31</v>
      </c>
      <c r="AM47" s="10">
        <v>15</v>
      </c>
      <c r="AN47" s="15">
        <f t="shared" si="2"/>
        <v>23</v>
      </c>
      <c r="AO47" s="39">
        <v>0</v>
      </c>
      <c r="AP47" s="10">
        <v>0</v>
      </c>
      <c r="AQ47" s="10" t="s">
        <v>100</v>
      </c>
      <c r="AR47" s="4"/>
      <c r="AS47" s="9"/>
      <c r="AT47" s="9"/>
      <c r="AU47" s="9"/>
      <c r="AV47" s="9"/>
      <c r="AW47" s="9"/>
      <c r="AX47" s="9"/>
      <c r="AY47" s="9"/>
    </row>
    <row r="48" spans="1:51" ht="15.75" customHeight="1" x14ac:dyDescent="0.2">
      <c r="A48" s="26">
        <v>35079</v>
      </c>
      <c r="B48" s="10">
        <v>1</v>
      </c>
      <c r="C48" s="10">
        <v>-14</v>
      </c>
      <c r="D48" s="15">
        <f t="shared" si="6"/>
        <v>-6.5</v>
      </c>
      <c r="E48" s="10">
        <v>0</v>
      </c>
      <c r="F48" s="10">
        <v>0</v>
      </c>
      <c r="G48" s="10">
        <v>1</v>
      </c>
      <c r="H48" s="4"/>
      <c r="I48" s="26">
        <v>35114</v>
      </c>
      <c r="J48" s="10">
        <v>18</v>
      </c>
      <c r="K48" s="10">
        <v>2</v>
      </c>
      <c r="L48" s="15">
        <f t="shared" si="4"/>
        <v>10</v>
      </c>
      <c r="M48" s="10">
        <v>0</v>
      </c>
      <c r="N48" s="10">
        <v>0</v>
      </c>
      <c r="O48" s="10">
        <v>19</v>
      </c>
      <c r="P48" s="4"/>
      <c r="Q48" s="26">
        <v>35212</v>
      </c>
      <c r="R48" s="10">
        <v>58</v>
      </c>
      <c r="S48" s="10">
        <v>44</v>
      </c>
      <c r="T48" s="15">
        <f t="shared" si="5"/>
        <v>51</v>
      </c>
      <c r="U48" s="10">
        <v>7.0000000000000007E-2</v>
      </c>
      <c r="V48" s="4"/>
      <c r="W48" s="26">
        <v>35310</v>
      </c>
      <c r="X48" s="10">
        <v>64</v>
      </c>
      <c r="Y48" s="10">
        <v>43</v>
      </c>
      <c r="Z48" s="15">
        <f t="shared" si="0"/>
        <v>53.5</v>
      </c>
      <c r="AA48" s="10">
        <v>0</v>
      </c>
      <c r="AB48" s="4"/>
      <c r="AC48" s="26">
        <v>35352</v>
      </c>
      <c r="AD48" s="10">
        <v>27</v>
      </c>
      <c r="AE48" s="10">
        <v>21</v>
      </c>
      <c r="AF48" s="15">
        <f t="shared" si="1"/>
        <v>24</v>
      </c>
      <c r="AG48" s="10" t="s">
        <v>100</v>
      </c>
      <c r="AH48" s="10">
        <v>0.5</v>
      </c>
      <c r="AI48" s="10">
        <v>15</v>
      </c>
      <c r="AJ48" s="4"/>
      <c r="AK48" s="26">
        <v>35397</v>
      </c>
      <c r="AL48" s="10">
        <v>28</v>
      </c>
      <c r="AM48" s="10">
        <v>20</v>
      </c>
      <c r="AN48" s="15">
        <f t="shared" si="2"/>
        <v>24</v>
      </c>
      <c r="AO48" s="39">
        <v>0.18</v>
      </c>
      <c r="AP48" s="10">
        <v>2.7</v>
      </c>
      <c r="AQ48" s="10">
        <v>18</v>
      </c>
      <c r="AR48" s="4"/>
      <c r="AS48" s="9"/>
      <c r="AT48" s="9"/>
      <c r="AU48" s="9"/>
      <c r="AV48" s="9"/>
      <c r="AW48" s="9"/>
      <c r="AX48" s="9"/>
      <c r="AY48" s="9"/>
    </row>
    <row r="49" spans="1:51" ht="15.75" customHeight="1" x14ac:dyDescent="0.2">
      <c r="A49" s="26">
        <v>35450</v>
      </c>
      <c r="B49" s="10">
        <v>29</v>
      </c>
      <c r="C49" s="10">
        <v>22</v>
      </c>
      <c r="D49" s="15">
        <f t="shared" si="6"/>
        <v>25.5</v>
      </c>
      <c r="E49" s="10" t="s">
        <v>100</v>
      </c>
      <c r="F49" s="10" t="s">
        <v>100</v>
      </c>
      <c r="G49" s="10">
        <v>15</v>
      </c>
      <c r="H49" s="4"/>
      <c r="I49" s="26">
        <v>35478</v>
      </c>
      <c r="J49" s="10">
        <v>33</v>
      </c>
      <c r="K49" s="10">
        <v>28</v>
      </c>
      <c r="L49" s="15">
        <f t="shared" si="4"/>
        <v>30.5</v>
      </c>
      <c r="M49" s="10" t="s">
        <v>100</v>
      </c>
      <c r="N49" s="10">
        <v>0.1</v>
      </c>
      <c r="O49" s="10">
        <v>14</v>
      </c>
      <c r="P49" s="4"/>
      <c r="Q49" s="26">
        <v>35576</v>
      </c>
      <c r="R49" s="10">
        <v>71</v>
      </c>
      <c r="S49" s="10">
        <v>38</v>
      </c>
      <c r="T49" s="15">
        <f t="shared" si="5"/>
        <v>54.5</v>
      </c>
      <c r="U49" s="10">
        <v>0</v>
      </c>
      <c r="V49" s="4"/>
      <c r="W49" s="26">
        <v>35674</v>
      </c>
      <c r="X49" s="10">
        <v>59</v>
      </c>
      <c r="Y49" s="10">
        <v>46</v>
      </c>
      <c r="Z49" s="15">
        <f t="shared" si="0"/>
        <v>52.5</v>
      </c>
      <c r="AA49" s="10">
        <v>0.01</v>
      </c>
      <c r="AB49" s="4"/>
      <c r="AC49" s="26">
        <v>35716</v>
      </c>
      <c r="AD49" s="10">
        <v>34</v>
      </c>
      <c r="AE49" s="10">
        <v>20</v>
      </c>
      <c r="AF49" s="15">
        <f t="shared" si="1"/>
        <v>27</v>
      </c>
      <c r="AG49" s="10">
        <v>0</v>
      </c>
      <c r="AH49" s="10">
        <v>0</v>
      </c>
      <c r="AI49" s="10">
        <v>0</v>
      </c>
      <c r="AJ49" s="4"/>
      <c r="AK49" s="26">
        <v>35761</v>
      </c>
      <c r="AL49" s="10">
        <v>31</v>
      </c>
      <c r="AM49" s="10">
        <v>21</v>
      </c>
      <c r="AN49" s="15">
        <f t="shared" si="2"/>
        <v>26</v>
      </c>
      <c r="AO49" s="39">
        <v>0.01</v>
      </c>
      <c r="AP49" s="10">
        <v>0.5</v>
      </c>
      <c r="AQ49" s="10">
        <v>5</v>
      </c>
      <c r="AR49" s="4"/>
      <c r="AS49" s="9"/>
      <c r="AT49" s="9"/>
      <c r="AU49" s="9"/>
      <c r="AV49" s="9"/>
      <c r="AW49" s="9"/>
      <c r="AX49" s="9"/>
      <c r="AY49" s="9"/>
    </row>
    <row r="50" spans="1:51" ht="15.75" customHeight="1" x14ac:dyDescent="0.2">
      <c r="A50" s="26">
        <v>35814</v>
      </c>
      <c r="B50" s="10">
        <v>22</v>
      </c>
      <c r="C50" s="10">
        <v>9</v>
      </c>
      <c r="D50" s="15">
        <f t="shared" si="6"/>
        <v>15.5</v>
      </c>
      <c r="E50" s="10">
        <v>0</v>
      </c>
      <c r="F50" s="10">
        <v>0</v>
      </c>
      <c r="G50" s="10">
        <v>16</v>
      </c>
      <c r="H50" s="4"/>
      <c r="I50" s="26">
        <v>35842</v>
      </c>
      <c r="J50" s="10">
        <v>28</v>
      </c>
      <c r="K50" s="10">
        <v>19</v>
      </c>
      <c r="L50" s="15">
        <f t="shared" si="4"/>
        <v>23.5</v>
      </c>
      <c r="M50" s="10">
        <v>0</v>
      </c>
      <c r="N50" s="10">
        <v>0</v>
      </c>
      <c r="O50" s="10">
        <v>20</v>
      </c>
      <c r="P50" s="4"/>
      <c r="Q50" s="26">
        <v>35940</v>
      </c>
      <c r="R50" s="10">
        <v>58</v>
      </c>
      <c r="S50" s="10">
        <v>46</v>
      </c>
      <c r="T50" s="15">
        <f t="shared" si="5"/>
        <v>52</v>
      </c>
      <c r="U50" s="10" t="s">
        <v>100</v>
      </c>
      <c r="V50" s="4"/>
      <c r="W50" s="26">
        <v>36045</v>
      </c>
      <c r="X50" s="10">
        <v>56</v>
      </c>
      <c r="Y50" s="10">
        <v>41</v>
      </c>
      <c r="Z50" s="15">
        <f t="shared" si="0"/>
        <v>48.5</v>
      </c>
      <c r="AA50" s="10">
        <v>0</v>
      </c>
      <c r="AB50" s="4"/>
      <c r="AC50" s="26">
        <v>36080</v>
      </c>
      <c r="AD50" s="10">
        <v>43</v>
      </c>
      <c r="AE50" s="10">
        <v>29</v>
      </c>
      <c r="AF50" s="15">
        <f t="shared" si="1"/>
        <v>36</v>
      </c>
      <c r="AG50" s="10">
        <v>0</v>
      </c>
      <c r="AH50" s="10">
        <v>0</v>
      </c>
      <c r="AI50" s="10">
        <v>0</v>
      </c>
      <c r="AJ50" s="4"/>
      <c r="AK50" s="26">
        <v>36125</v>
      </c>
      <c r="AL50" s="10">
        <v>12</v>
      </c>
      <c r="AM50" s="10">
        <v>1</v>
      </c>
      <c r="AN50" s="15">
        <f t="shared" si="2"/>
        <v>6.5</v>
      </c>
      <c r="AO50" s="39">
        <v>0.02</v>
      </c>
      <c r="AP50" s="10">
        <v>0.7</v>
      </c>
      <c r="AQ50" s="10">
        <v>5</v>
      </c>
      <c r="AR50" s="4"/>
      <c r="AS50" s="9"/>
      <c r="AT50" s="9"/>
      <c r="AU50" s="9"/>
      <c r="AV50" s="9"/>
      <c r="AW50" s="9"/>
      <c r="AX50" s="9"/>
      <c r="AY50" s="9"/>
    </row>
    <row r="51" spans="1:51" ht="15.75" customHeight="1" x14ac:dyDescent="0.2">
      <c r="A51" s="26">
        <v>36178</v>
      </c>
      <c r="B51" s="10">
        <v>5</v>
      </c>
      <c r="C51" s="10">
        <v>-13</v>
      </c>
      <c r="D51" s="15">
        <f t="shared" si="6"/>
        <v>-4</v>
      </c>
      <c r="E51" s="10" t="s">
        <v>100</v>
      </c>
      <c r="F51" s="10" t="s">
        <v>100</v>
      </c>
      <c r="G51" s="10">
        <v>18</v>
      </c>
      <c r="H51" s="4"/>
      <c r="I51" s="26">
        <v>36206</v>
      </c>
      <c r="J51" s="10">
        <v>41</v>
      </c>
      <c r="K51" s="10">
        <v>28</v>
      </c>
      <c r="L51" s="15">
        <f t="shared" si="4"/>
        <v>34.5</v>
      </c>
      <c r="M51" s="10" t="s">
        <v>100</v>
      </c>
      <c r="N51" s="10" t="s">
        <v>100</v>
      </c>
      <c r="O51" s="10">
        <v>14</v>
      </c>
      <c r="P51" s="4"/>
      <c r="Q51" s="26">
        <v>36311</v>
      </c>
      <c r="R51" s="10">
        <v>62</v>
      </c>
      <c r="S51" s="10">
        <v>36</v>
      </c>
      <c r="T51" s="15">
        <f t="shared" si="5"/>
        <v>49</v>
      </c>
      <c r="U51" s="10">
        <v>0</v>
      </c>
      <c r="V51" s="4"/>
      <c r="W51" s="26">
        <v>36409</v>
      </c>
      <c r="X51" s="10">
        <v>62</v>
      </c>
      <c r="Y51" s="10">
        <v>42</v>
      </c>
      <c r="Z51" s="15">
        <f t="shared" si="0"/>
        <v>52</v>
      </c>
      <c r="AA51" s="10">
        <v>0</v>
      </c>
      <c r="AB51" s="4"/>
      <c r="AC51" s="26">
        <v>36444</v>
      </c>
      <c r="AD51" s="10">
        <v>43</v>
      </c>
      <c r="AE51" s="10">
        <v>30</v>
      </c>
      <c r="AF51" s="15">
        <f t="shared" si="1"/>
        <v>36.5</v>
      </c>
      <c r="AG51" s="10">
        <v>0</v>
      </c>
      <c r="AH51" s="10">
        <v>0</v>
      </c>
      <c r="AI51" s="10">
        <v>0</v>
      </c>
      <c r="AJ51" s="4"/>
      <c r="AK51" s="26">
        <v>36489</v>
      </c>
      <c r="AL51" s="10">
        <v>24</v>
      </c>
      <c r="AM51" s="10">
        <v>12</v>
      </c>
      <c r="AN51" s="15">
        <f t="shared" si="2"/>
        <v>18</v>
      </c>
      <c r="AO51" s="39">
        <v>0</v>
      </c>
      <c r="AP51" s="10">
        <v>0</v>
      </c>
      <c r="AQ51" s="10">
        <v>6</v>
      </c>
      <c r="AR51" s="4"/>
      <c r="AS51" s="9"/>
      <c r="AT51" s="9"/>
      <c r="AU51" s="9"/>
      <c r="AV51" s="9"/>
      <c r="AW51" s="9"/>
      <c r="AX51" s="9"/>
      <c r="AY51" s="9"/>
    </row>
    <row r="52" spans="1:51" ht="15.75" customHeight="1" x14ac:dyDescent="0.2">
      <c r="A52" s="26">
        <v>36542</v>
      </c>
      <c r="B52" s="10">
        <v>11</v>
      </c>
      <c r="C52" s="10">
        <v>-6</v>
      </c>
      <c r="D52" s="15">
        <f t="shared" si="6"/>
        <v>2.5</v>
      </c>
      <c r="E52" s="10">
        <v>0.08</v>
      </c>
      <c r="F52" s="10">
        <v>1.4</v>
      </c>
      <c r="G52" s="10">
        <v>14</v>
      </c>
      <c r="H52" s="4"/>
      <c r="I52" s="26">
        <v>36577</v>
      </c>
      <c r="J52" s="10">
        <v>35</v>
      </c>
      <c r="K52" s="10">
        <v>23</v>
      </c>
      <c r="L52" s="15">
        <f t="shared" si="4"/>
        <v>29</v>
      </c>
      <c r="M52" s="10" t="s">
        <v>100</v>
      </c>
      <c r="N52" s="10">
        <v>0</v>
      </c>
      <c r="O52" s="10">
        <v>16</v>
      </c>
      <c r="P52" s="4"/>
      <c r="Q52" s="26">
        <v>36675</v>
      </c>
      <c r="R52" s="10">
        <v>63</v>
      </c>
      <c r="S52" s="10">
        <v>41</v>
      </c>
      <c r="T52" s="15">
        <f t="shared" si="5"/>
        <v>52</v>
      </c>
      <c r="U52" s="10">
        <v>0</v>
      </c>
      <c r="V52" s="4"/>
      <c r="W52" s="26">
        <v>36773</v>
      </c>
      <c r="X52" s="10">
        <v>57</v>
      </c>
      <c r="Y52" s="10">
        <v>44</v>
      </c>
      <c r="Z52" s="15">
        <f t="shared" si="0"/>
        <v>50.5</v>
      </c>
      <c r="AA52" s="10">
        <v>0</v>
      </c>
      <c r="AB52" s="4"/>
      <c r="AC52" s="26">
        <v>36808</v>
      </c>
      <c r="AD52" s="10">
        <v>42</v>
      </c>
      <c r="AE52" s="10">
        <v>26</v>
      </c>
      <c r="AF52" s="15">
        <f t="shared" si="1"/>
        <v>34</v>
      </c>
      <c r="AG52" s="10">
        <v>0</v>
      </c>
      <c r="AH52" s="10">
        <v>0</v>
      </c>
      <c r="AI52" s="10">
        <v>0</v>
      </c>
      <c r="AJ52" s="4"/>
      <c r="AK52" s="26">
        <v>36853</v>
      </c>
      <c r="AL52" s="10">
        <v>31</v>
      </c>
      <c r="AM52" s="10">
        <v>24</v>
      </c>
      <c r="AN52" s="15">
        <f t="shared" si="2"/>
        <v>27.5</v>
      </c>
      <c r="AO52" s="39">
        <v>0</v>
      </c>
      <c r="AP52" s="10">
        <v>0</v>
      </c>
      <c r="AQ52" s="10">
        <v>0</v>
      </c>
      <c r="AR52" s="4"/>
      <c r="AS52" s="9"/>
      <c r="AT52" s="9"/>
      <c r="AU52" s="9"/>
      <c r="AV52" s="9"/>
      <c r="AW52" s="9"/>
      <c r="AX52" s="9"/>
      <c r="AY52" s="9"/>
    </row>
    <row r="53" spans="1:51" ht="15.75" customHeight="1" x14ac:dyDescent="0.2">
      <c r="A53" s="26">
        <v>36906</v>
      </c>
      <c r="B53" s="10">
        <v>43</v>
      </c>
      <c r="C53" s="10">
        <v>32</v>
      </c>
      <c r="D53" s="15">
        <f t="shared" si="6"/>
        <v>37.5</v>
      </c>
      <c r="E53" s="10" t="s">
        <v>100</v>
      </c>
      <c r="F53" s="10" t="s">
        <v>100</v>
      </c>
      <c r="G53" s="10">
        <v>4</v>
      </c>
      <c r="H53" s="4"/>
      <c r="I53" s="26">
        <v>36941</v>
      </c>
      <c r="J53" s="10">
        <v>31</v>
      </c>
      <c r="K53" s="10">
        <v>23</v>
      </c>
      <c r="L53" s="15">
        <f t="shared" si="4"/>
        <v>27</v>
      </c>
      <c r="M53" s="10">
        <v>0</v>
      </c>
      <c r="N53" s="10">
        <v>0</v>
      </c>
      <c r="O53" s="10">
        <v>14</v>
      </c>
      <c r="P53" s="4"/>
      <c r="Q53" s="26">
        <v>37039</v>
      </c>
      <c r="R53" s="10">
        <v>69</v>
      </c>
      <c r="S53" s="10">
        <v>45</v>
      </c>
      <c r="T53" s="15">
        <f t="shared" si="5"/>
        <v>57</v>
      </c>
      <c r="U53" s="10">
        <v>0</v>
      </c>
      <c r="V53" s="4"/>
      <c r="W53" s="26">
        <v>37137</v>
      </c>
      <c r="X53" s="10">
        <v>62</v>
      </c>
      <c r="Y53" s="10">
        <v>50</v>
      </c>
      <c r="Z53" s="15">
        <f t="shared" si="0"/>
        <v>56</v>
      </c>
      <c r="AA53" s="10">
        <v>0.13</v>
      </c>
      <c r="AB53" s="4"/>
      <c r="AC53" s="26">
        <v>37172</v>
      </c>
      <c r="AD53" s="10">
        <v>43</v>
      </c>
      <c r="AE53" s="10">
        <v>31</v>
      </c>
      <c r="AF53" s="15">
        <f t="shared" si="1"/>
        <v>37</v>
      </c>
      <c r="AG53" s="10" t="s">
        <v>100</v>
      </c>
      <c r="AH53" s="10">
        <v>0</v>
      </c>
      <c r="AI53" s="10">
        <v>0</v>
      </c>
      <c r="AJ53" s="4"/>
      <c r="AK53" s="26">
        <v>37217</v>
      </c>
      <c r="AL53" s="10">
        <v>30</v>
      </c>
      <c r="AM53" s="10">
        <v>22</v>
      </c>
      <c r="AN53" s="15">
        <f t="shared" si="2"/>
        <v>26</v>
      </c>
      <c r="AO53" s="39" t="s">
        <v>100</v>
      </c>
      <c r="AP53" s="10">
        <v>0</v>
      </c>
      <c r="AQ53" s="10">
        <v>9</v>
      </c>
      <c r="AR53" s="4"/>
      <c r="AS53" s="9"/>
      <c r="AT53" s="9"/>
      <c r="AU53" s="9"/>
      <c r="AV53" s="9"/>
      <c r="AW53" s="9"/>
      <c r="AX53" s="9"/>
      <c r="AY53" s="9"/>
    </row>
    <row r="54" spans="1:51" ht="15.75" customHeight="1" x14ac:dyDescent="0.2">
      <c r="A54" s="26">
        <v>37277</v>
      </c>
      <c r="B54" s="10">
        <v>20</v>
      </c>
      <c r="C54" s="10">
        <v>4</v>
      </c>
      <c r="D54" s="15">
        <f t="shared" si="6"/>
        <v>12</v>
      </c>
      <c r="E54" s="10">
        <v>0</v>
      </c>
      <c r="F54" s="10">
        <v>0</v>
      </c>
      <c r="G54" s="10">
        <v>11</v>
      </c>
      <c r="H54" s="4"/>
      <c r="I54" s="26">
        <v>37305</v>
      </c>
      <c r="J54" s="10">
        <v>26</v>
      </c>
      <c r="K54" s="10">
        <v>11</v>
      </c>
      <c r="L54" s="15">
        <f t="shared" si="4"/>
        <v>18.5</v>
      </c>
      <c r="M54" s="10">
        <v>0</v>
      </c>
      <c r="N54" s="10">
        <v>0</v>
      </c>
      <c r="O54" s="10">
        <v>18</v>
      </c>
      <c r="P54" s="4"/>
      <c r="Q54" s="26">
        <v>37403</v>
      </c>
      <c r="R54" s="10">
        <v>60</v>
      </c>
      <c r="S54" s="10">
        <v>51</v>
      </c>
      <c r="T54" s="15">
        <f t="shared" si="5"/>
        <v>55.5</v>
      </c>
      <c r="U54" s="10">
        <v>0</v>
      </c>
      <c r="V54" s="4"/>
      <c r="W54" s="26">
        <v>37501</v>
      </c>
      <c r="X54" s="10">
        <v>66</v>
      </c>
      <c r="Y54" s="10">
        <v>47</v>
      </c>
      <c r="Z54" s="15">
        <f t="shared" si="0"/>
        <v>56.5</v>
      </c>
      <c r="AA54" s="10">
        <v>0</v>
      </c>
      <c r="AB54" s="4"/>
      <c r="AC54" s="26">
        <v>37543</v>
      </c>
      <c r="AD54" s="10">
        <v>53</v>
      </c>
      <c r="AE54" s="10">
        <v>34</v>
      </c>
      <c r="AF54" s="15">
        <f t="shared" si="1"/>
        <v>43.5</v>
      </c>
      <c r="AG54" s="10">
        <v>0</v>
      </c>
      <c r="AH54" s="10">
        <v>0</v>
      </c>
      <c r="AI54" s="10">
        <v>0</v>
      </c>
      <c r="AJ54" s="4"/>
      <c r="AK54" s="26">
        <v>37588</v>
      </c>
      <c r="AL54" s="10">
        <v>42</v>
      </c>
      <c r="AM54" s="10">
        <v>33</v>
      </c>
      <c r="AN54" s="15">
        <f t="shared" si="2"/>
        <v>37.5</v>
      </c>
      <c r="AO54" s="39">
        <v>0.01</v>
      </c>
      <c r="AP54" s="10">
        <v>0</v>
      </c>
      <c r="AQ54" s="10">
        <v>0</v>
      </c>
      <c r="AR54" s="4"/>
      <c r="AS54" s="9"/>
      <c r="AT54" s="9"/>
      <c r="AU54" s="9"/>
      <c r="AV54" s="9"/>
      <c r="AW54" s="9"/>
      <c r="AX54" s="9"/>
      <c r="AY54" s="9"/>
    </row>
    <row r="55" spans="1:51" ht="15.75" customHeight="1" x14ac:dyDescent="0.2">
      <c r="A55" s="26">
        <v>37641</v>
      </c>
      <c r="B55" s="10">
        <v>33</v>
      </c>
      <c r="C55" s="10">
        <v>28</v>
      </c>
      <c r="D55" s="15">
        <f t="shared" si="6"/>
        <v>30.5</v>
      </c>
      <c r="E55" s="10" t="s">
        <v>100</v>
      </c>
      <c r="F55" s="10" t="s">
        <v>100</v>
      </c>
      <c r="G55" s="10">
        <v>9</v>
      </c>
      <c r="H55" s="4"/>
      <c r="I55" s="26">
        <v>37669</v>
      </c>
      <c r="J55" s="10">
        <v>21</v>
      </c>
      <c r="K55" s="10">
        <v>14</v>
      </c>
      <c r="L55" s="15">
        <f t="shared" si="4"/>
        <v>17.5</v>
      </c>
      <c r="M55" s="10" t="s">
        <v>100</v>
      </c>
      <c r="N55" s="10">
        <v>0.1</v>
      </c>
      <c r="O55" s="10">
        <v>0</v>
      </c>
      <c r="P55" s="4"/>
      <c r="Q55" s="26">
        <v>37767</v>
      </c>
      <c r="R55" s="10">
        <v>60</v>
      </c>
      <c r="S55" s="10">
        <v>46</v>
      </c>
      <c r="T55" s="15">
        <f t="shared" si="5"/>
        <v>53</v>
      </c>
      <c r="U55" s="10">
        <v>0.01</v>
      </c>
      <c r="V55" s="4"/>
      <c r="W55" s="26">
        <v>37865</v>
      </c>
      <c r="X55" s="10">
        <v>63</v>
      </c>
      <c r="Y55" s="10">
        <v>47</v>
      </c>
      <c r="Z55" s="15">
        <f t="shared" si="0"/>
        <v>55</v>
      </c>
      <c r="AA55" s="10" t="s">
        <v>100</v>
      </c>
      <c r="AB55" s="4"/>
      <c r="AC55" s="26">
        <v>37907</v>
      </c>
      <c r="AD55" s="10">
        <v>43</v>
      </c>
      <c r="AE55" s="10">
        <v>30</v>
      </c>
      <c r="AF55" s="15">
        <f t="shared" si="1"/>
        <v>36.5</v>
      </c>
      <c r="AG55" s="10">
        <v>0</v>
      </c>
      <c r="AH55" s="10">
        <v>0</v>
      </c>
      <c r="AI55" s="10">
        <v>0</v>
      </c>
      <c r="AJ55" s="4"/>
      <c r="AK55" s="26">
        <v>37952</v>
      </c>
      <c r="AL55" s="10">
        <v>9</v>
      </c>
      <c r="AM55" s="10">
        <v>-8</v>
      </c>
      <c r="AN55" s="15">
        <f t="shared" si="2"/>
        <v>0.5</v>
      </c>
      <c r="AO55" s="39">
        <v>0.06</v>
      </c>
      <c r="AP55" s="10">
        <v>0.6</v>
      </c>
      <c r="AQ55" s="10">
        <v>10</v>
      </c>
      <c r="AR55" s="4"/>
      <c r="AS55" s="9"/>
      <c r="AT55" s="9"/>
      <c r="AU55" s="9"/>
      <c r="AV55" s="9"/>
      <c r="AW55" s="9"/>
      <c r="AX55" s="9"/>
      <c r="AY55" s="9"/>
    </row>
    <row r="56" spans="1:51" ht="15.75" customHeight="1" x14ac:dyDescent="0.2">
      <c r="A56" s="26">
        <v>38005</v>
      </c>
      <c r="B56" s="10">
        <v>19</v>
      </c>
      <c r="C56" s="10">
        <v>-12</v>
      </c>
      <c r="D56" s="15">
        <f t="shared" si="6"/>
        <v>3.5</v>
      </c>
      <c r="E56" s="10" t="s">
        <v>100</v>
      </c>
      <c r="F56" s="10">
        <v>0.2</v>
      </c>
      <c r="G56" s="10">
        <v>22</v>
      </c>
      <c r="H56" s="4"/>
      <c r="I56" s="26">
        <v>38033</v>
      </c>
      <c r="J56" s="10">
        <v>25</v>
      </c>
      <c r="K56" s="10">
        <v>6</v>
      </c>
      <c r="L56" s="15">
        <f t="shared" si="4"/>
        <v>15.5</v>
      </c>
      <c r="M56" s="10">
        <v>0</v>
      </c>
      <c r="N56" s="10">
        <v>0</v>
      </c>
      <c r="O56" s="10">
        <v>24</v>
      </c>
      <c r="P56" s="4"/>
      <c r="Q56" s="26">
        <v>38138</v>
      </c>
      <c r="R56" s="10">
        <v>58</v>
      </c>
      <c r="S56" s="10">
        <v>41</v>
      </c>
      <c r="T56" s="15">
        <f t="shared" si="5"/>
        <v>49.5</v>
      </c>
      <c r="U56" s="10" t="s">
        <v>100</v>
      </c>
      <c r="V56" s="4"/>
      <c r="W56" s="26">
        <v>38236</v>
      </c>
      <c r="X56" s="10">
        <v>63</v>
      </c>
      <c r="Y56" s="10">
        <v>42</v>
      </c>
      <c r="Z56" s="15">
        <f t="shared" si="0"/>
        <v>52.5</v>
      </c>
      <c r="AA56" s="10">
        <v>0</v>
      </c>
      <c r="AB56" s="4"/>
      <c r="AC56" s="26">
        <v>38271</v>
      </c>
      <c r="AD56" s="10">
        <v>47</v>
      </c>
      <c r="AE56" s="10">
        <v>33</v>
      </c>
      <c r="AF56" s="15">
        <f t="shared" si="1"/>
        <v>40</v>
      </c>
      <c r="AG56" s="10">
        <v>0</v>
      </c>
      <c r="AH56" s="10">
        <v>0</v>
      </c>
      <c r="AI56" s="10">
        <v>0</v>
      </c>
      <c r="AJ56" s="4"/>
      <c r="AK56" s="26">
        <v>38316</v>
      </c>
      <c r="AL56" s="10">
        <v>35</v>
      </c>
      <c r="AM56" s="10">
        <v>26</v>
      </c>
      <c r="AN56" s="15">
        <f t="shared" si="2"/>
        <v>30.5</v>
      </c>
      <c r="AO56" s="39">
        <v>0.08</v>
      </c>
      <c r="AP56" s="10">
        <v>0.8</v>
      </c>
      <c r="AQ56" s="10">
        <v>4</v>
      </c>
      <c r="AR56" s="4"/>
      <c r="AS56" s="9"/>
      <c r="AT56" s="9"/>
      <c r="AU56" s="9"/>
      <c r="AV56" s="9"/>
      <c r="AW56" s="9"/>
      <c r="AX56" s="9"/>
      <c r="AY56" s="9"/>
    </row>
    <row r="57" spans="1:51" ht="15.75" customHeight="1" x14ac:dyDescent="0.2">
      <c r="A57" s="26">
        <v>38369</v>
      </c>
      <c r="B57" s="10">
        <v>20</v>
      </c>
      <c r="C57" s="10">
        <v>8</v>
      </c>
      <c r="D57" s="15">
        <f t="shared" si="6"/>
        <v>14</v>
      </c>
      <c r="E57" s="10">
        <v>0</v>
      </c>
      <c r="F57" s="10">
        <v>0</v>
      </c>
      <c r="G57" s="10">
        <v>3</v>
      </c>
      <c r="H57" s="4"/>
      <c r="I57" s="26">
        <v>38404</v>
      </c>
      <c r="J57" s="10">
        <v>35</v>
      </c>
      <c r="K57" s="10">
        <v>28</v>
      </c>
      <c r="L57" s="15">
        <f t="shared" si="4"/>
        <v>31.5</v>
      </c>
      <c r="M57" s="10" t="s">
        <v>100</v>
      </c>
      <c r="N57" s="10">
        <v>0</v>
      </c>
      <c r="O57" s="10">
        <v>7</v>
      </c>
      <c r="P57" s="4"/>
      <c r="Q57" s="26">
        <v>38502</v>
      </c>
      <c r="R57" s="10">
        <v>58</v>
      </c>
      <c r="S57" s="10">
        <v>44</v>
      </c>
      <c r="T57" s="15">
        <f t="shared" si="5"/>
        <v>51</v>
      </c>
      <c r="U57" s="10">
        <v>0.01</v>
      </c>
      <c r="V57" s="4"/>
      <c r="W57" s="26">
        <v>38600</v>
      </c>
      <c r="X57" s="10">
        <v>57</v>
      </c>
      <c r="Y57" s="10">
        <v>50</v>
      </c>
      <c r="Z57" s="15">
        <f t="shared" si="0"/>
        <v>53.5</v>
      </c>
      <c r="AA57" s="10">
        <v>0.03</v>
      </c>
      <c r="AB57" s="4"/>
      <c r="AC57" s="26">
        <v>38635</v>
      </c>
      <c r="AD57" s="10">
        <v>47</v>
      </c>
      <c r="AE57" s="10">
        <v>32</v>
      </c>
      <c r="AF57" s="15">
        <f t="shared" si="1"/>
        <v>39.5</v>
      </c>
      <c r="AG57" s="10">
        <v>0</v>
      </c>
      <c r="AH57" s="10">
        <v>0</v>
      </c>
      <c r="AI57" s="10">
        <v>0</v>
      </c>
      <c r="AJ57" s="4"/>
      <c r="AK57" s="26">
        <v>38680</v>
      </c>
      <c r="AL57" s="10">
        <v>20</v>
      </c>
      <c r="AM57" s="10">
        <v>15</v>
      </c>
      <c r="AN57" s="15">
        <f t="shared" si="2"/>
        <v>17.5</v>
      </c>
      <c r="AO57" s="39">
        <v>0.11</v>
      </c>
      <c r="AP57" s="10">
        <v>5.0999999999999996</v>
      </c>
      <c r="AQ57" s="10">
        <v>10</v>
      </c>
      <c r="AR57" s="4"/>
      <c r="AS57" s="9"/>
      <c r="AT57" s="9"/>
      <c r="AU57" s="9"/>
      <c r="AV57" s="9"/>
      <c r="AW57" s="9"/>
      <c r="AX57" s="9"/>
      <c r="AY57" s="9"/>
    </row>
    <row r="58" spans="1:51" ht="15.75" customHeight="1" x14ac:dyDescent="0.2">
      <c r="A58" s="26">
        <v>38733</v>
      </c>
      <c r="B58" s="10">
        <v>17</v>
      </c>
      <c r="C58" s="10">
        <v>7</v>
      </c>
      <c r="D58" s="15">
        <f t="shared" si="6"/>
        <v>12</v>
      </c>
      <c r="E58" s="10">
        <v>0</v>
      </c>
      <c r="F58" s="10">
        <v>0</v>
      </c>
      <c r="G58" s="10">
        <v>12</v>
      </c>
      <c r="H58" s="4"/>
      <c r="I58" s="26">
        <v>38768</v>
      </c>
      <c r="J58" s="10">
        <v>35</v>
      </c>
      <c r="K58" s="10">
        <v>26</v>
      </c>
      <c r="L58" s="15">
        <f t="shared" si="4"/>
        <v>30.5</v>
      </c>
      <c r="M58" s="10">
        <v>0</v>
      </c>
      <c r="N58" s="10">
        <v>0</v>
      </c>
      <c r="O58" s="10">
        <v>9</v>
      </c>
      <c r="P58" s="4"/>
      <c r="Q58" s="26">
        <v>38866</v>
      </c>
      <c r="R58" s="10">
        <v>65</v>
      </c>
      <c r="S58" s="10">
        <v>49</v>
      </c>
      <c r="T58" s="15">
        <f t="shared" si="5"/>
        <v>57</v>
      </c>
      <c r="U58" s="10">
        <v>0</v>
      </c>
      <c r="V58" s="4"/>
      <c r="W58" s="26">
        <v>38964</v>
      </c>
      <c r="X58" s="10">
        <v>58</v>
      </c>
      <c r="Y58" s="10">
        <v>41</v>
      </c>
      <c r="Z58" s="15">
        <f t="shared" si="0"/>
        <v>49.5</v>
      </c>
      <c r="AA58" s="10">
        <v>0.03</v>
      </c>
      <c r="AB58" s="4"/>
      <c r="AC58" s="26">
        <v>38999</v>
      </c>
      <c r="AD58" s="10">
        <v>64</v>
      </c>
      <c r="AE58" s="10">
        <v>43</v>
      </c>
      <c r="AF58" s="15">
        <f t="shared" si="1"/>
        <v>53.5</v>
      </c>
      <c r="AG58" s="10">
        <v>0.19</v>
      </c>
      <c r="AH58" s="10">
        <v>0</v>
      </c>
      <c r="AI58" s="10">
        <v>0</v>
      </c>
      <c r="AJ58" s="4"/>
      <c r="AK58" s="26">
        <v>39044</v>
      </c>
      <c r="AL58" s="10">
        <v>13</v>
      </c>
      <c r="AM58" s="10">
        <v>-5</v>
      </c>
      <c r="AN58" s="15">
        <f t="shared" si="2"/>
        <v>4</v>
      </c>
      <c r="AO58" s="39">
        <v>0</v>
      </c>
      <c r="AP58" s="10">
        <v>0</v>
      </c>
      <c r="AQ58" s="10">
        <v>4</v>
      </c>
      <c r="AR58" s="4"/>
      <c r="AS58" s="9"/>
      <c r="AT58" s="9"/>
      <c r="AU58" s="9"/>
      <c r="AV58" s="9"/>
      <c r="AW58" s="9"/>
      <c r="AX58" s="9"/>
      <c r="AY58" s="9"/>
    </row>
    <row r="59" spans="1:51" ht="15.75" customHeight="1" x14ac:dyDescent="0.2">
      <c r="A59" s="26">
        <v>39097</v>
      </c>
      <c r="B59" s="10">
        <v>21</v>
      </c>
      <c r="C59" s="10">
        <v>7</v>
      </c>
      <c r="D59" s="15">
        <f t="shared" si="6"/>
        <v>14</v>
      </c>
      <c r="E59" s="10" t="s">
        <v>100</v>
      </c>
      <c r="F59" s="10">
        <v>0.1</v>
      </c>
      <c r="G59" s="10">
        <v>20</v>
      </c>
      <c r="H59" s="4"/>
      <c r="I59" s="26">
        <v>39132</v>
      </c>
      <c r="J59" s="10">
        <v>17</v>
      </c>
      <c r="K59" s="10">
        <v>-1</v>
      </c>
      <c r="L59" s="15">
        <f t="shared" si="4"/>
        <v>8</v>
      </c>
      <c r="M59" s="10" t="s">
        <v>100</v>
      </c>
      <c r="N59" s="10">
        <v>0</v>
      </c>
      <c r="O59" s="10">
        <v>18</v>
      </c>
      <c r="P59" s="4"/>
      <c r="Q59" s="26">
        <v>39230</v>
      </c>
      <c r="R59" s="10">
        <v>54</v>
      </c>
      <c r="S59" s="10">
        <v>45</v>
      </c>
      <c r="T59" s="15">
        <f t="shared" si="5"/>
        <v>49.5</v>
      </c>
      <c r="U59" s="10" t="s">
        <v>100</v>
      </c>
      <c r="V59" s="4"/>
      <c r="W59" s="26">
        <v>39328</v>
      </c>
      <c r="X59" s="10">
        <v>62</v>
      </c>
      <c r="Y59" s="10">
        <v>46</v>
      </c>
      <c r="Z59" s="15">
        <f t="shared" si="0"/>
        <v>54</v>
      </c>
      <c r="AA59" s="10" t="s">
        <v>100</v>
      </c>
      <c r="AB59" s="4"/>
      <c r="AC59" s="26">
        <v>39363</v>
      </c>
      <c r="AD59" s="10">
        <v>39</v>
      </c>
      <c r="AE59" s="10">
        <v>27</v>
      </c>
      <c r="AF59" s="15">
        <f t="shared" si="1"/>
        <v>33</v>
      </c>
      <c r="AG59" s="10">
        <v>0</v>
      </c>
      <c r="AH59" s="10">
        <v>0</v>
      </c>
      <c r="AI59" s="10">
        <v>0</v>
      </c>
      <c r="AJ59" s="4"/>
      <c r="AK59" s="26">
        <v>39408</v>
      </c>
      <c r="AL59" s="10">
        <v>45</v>
      </c>
      <c r="AM59" s="10">
        <v>34</v>
      </c>
      <c r="AN59" s="15">
        <f t="shared" si="2"/>
        <v>39.5</v>
      </c>
      <c r="AO59" s="39">
        <v>0.01</v>
      </c>
      <c r="AP59" s="10">
        <v>0</v>
      </c>
      <c r="AQ59" s="10">
        <v>1</v>
      </c>
      <c r="AR59" s="4"/>
      <c r="AS59" s="9"/>
      <c r="AT59" s="9"/>
      <c r="AU59" s="9"/>
      <c r="AV59" s="9"/>
      <c r="AW59" s="9"/>
      <c r="AX59" s="9"/>
      <c r="AY59" s="9"/>
    </row>
    <row r="60" spans="1:51" ht="15.75" customHeight="1" x14ac:dyDescent="0.2">
      <c r="A60" s="26">
        <v>39468</v>
      </c>
      <c r="B60" s="10">
        <v>43</v>
      </c>
      <c r="C60" s="10">
        <v>31</v>
      </c>
      <c r="D60" s="15">
        <f t="shared" si="6"/>
        <v>37</v>
      </c>
      <c r="E60" s="10">
        <v>0.02</v>
      </c>
      <c r="F60" s="10" t="s">
        <v>100</v>
      </c>
      <c r="G60" s="10">
        <v>10</v>
      </c>
      <c r="H60" s="4"/>
      <c r="I60" s="26">
        <v>39496</v>
      </c>
      <c r="J60" s="10">
        <v>43</v>
      </c>
      <c r="K60" s="10">
        <v>32</v>
      </c>
      <c r="L60" s="15">
        <f t="shared" si="4"/>
        <v>37.5</v>
      </c>
      <c r="M60" s="10">
        <v>0.01</v>
      </c>
      <c r="N60" s="10">
        <v>0</v>
      </c>
      <c r="O60" s="10">
        <v>15</v>
      </c>
      <c r="P60" s="4"/>
      <c r="Q60" s="26">
        <v>39594</v>
      </c>
      <c r="R60" s="10">
        <v>54</v>
      </c>
      <c r="S60" s="10">
        <v>35</v>
      </c>
      <c r="T60" s="15">
        <f t="shared" si="5"/>
        <v>44.5</v>
      </c>
      <c r="U60" s="10">
        <v>0</v>
      </c>
      <c r="V60" s="4"/>
      <c r="W60" s="26">
        <v>39692</v>
      </c>
      <c r="X60" s="10">
        <v>59</v>
      </c>
      <c r="Y60" s="10">
        <v>44</v>
      </c>
      <c r="Z60" s="15">
        <f t="shared" si="0"/>
        <v>51.5</v>
      </c>
      <c r="AA60" s="10">
        <v>0</v>
      </c>
      <c r="AB60" s="4"/>
      <c r="AC60" s="26">
        <v>39734</v>
      </c>
      <c r="AD60" s="10">
        <v>32</v>
      </c>
      <c r="AE60" s="10">
        <v>21</v>
      </c>
      <c r="AF60" s="15">
        <f t="shared" si="1"/>
        <v>26.5</v>
      </c>
      <c r="AG60" s="10">
        <v>0.04</v>
      </c>
      <c r="AH60" s="10">
        <v>1.7</v>
      </c>
      <c r="AI60" s="10">
        <v>4</v>
      </c>
      <c r="AJ60" s="4"/>
      <c r="AK60" s="26">
        <v>39779</v>
      </c>
      <c r="AL60" s="10">
        <v>24</v>
      </c>
      <c r="AM60" s="10">
        <v>15</v>
      </c>
      <c r="AN60" s="15">
        <f t="shared" si="2"/>
        <v>19.5</v>
      </c>
      <c r="AO60" s="39">
        <v>0.01</v>
      </c>
      <c r="AP60" s="10">
        <v>2.2000000000000002</v>
      </c>
      <c r="AQ60" s="10">
        <v>8</v>
      </c>
      <c r="AR60" s="4"/>
      <c r="AS60" s="9"/>
      <c r="AT60" s="9"/>
      <c r="AU60" s="9"/>
      <c r="AV60" s="9"/>
      <c r="AW60" s="9"/>
      <c r="AX60" s="9"/>
      <c r="AY60" s="9"/>
    </row>
    <row r="61" spans="1:51" ht="15.75" customHeight="1" x14ac:dyDescent="0.2">
      <c r="A61" s="26">
        <v>39832</v>
      </c>
      <c r="B61" s="10">
        <v>42</v>
      </c>
      <c r="C61" s="10">
        <v>32</v>
      </c>
      <c r="D61" s="15">
        <f t="shared" si="6"/>
        <v>37</v>
      </c>
      <c r="E61" s="10">
        <v>0.03</v>
      </c>
      <c r="F61" s="10" t="s">
        <v>100</v>
      </c>
      <c r="G61" s="10">
        <v>5</v>
      </c>
      <c r="H61" s="4"/>
      <c r="I61" s="26">
        <v>39860</v>
      </c>
      <c r="J61" s="10">
        <v>33</v>
      </c>
      <c r="K61" s="10">
        <v>28</v>
      </c>
      <c r="L61" s="15">
        <f t="shared" si="4"/>
        <v>30.5</v>
      </c>
      <c r="M61" s="10">
        <v>7.0000000000000007E-2</v>
      </c>
      <c r="N61" s="10">
        <v>0.5</v>
      </c>
      <c r="O61" s="10">
        <v>9</v>
      </c>
      <c r="P61" s="4"/>
      <c r="Q61" s="26">
        <v>39958</v>
      </c>
      <c r="R61" s="10">
        <v>65</v>
      </c>
      <c r="S61" s="10">
        <v>47</v>
      </c>
      <c r="T61" s="15">
        <f t="shared" si="5"/>
        <v>56</v>
      </c>
      <c r="U61" s="10">
        <v>0</v>
      </c>
      <c r="V61" s="4"/>
      <c r="W61" s="26">
        <v>40063</v>
      </c>
      <c r="X61" s="10">
        <v>63</v>
      </c>
      <c r="Y61" s="10">
        <v>46</v>
      </c>
      <c r="Z61" s="15">
        <f t="shared" si="0"/>
        <v>54.5</v>
      </c>
      <c r="AA61" s="10">
        <v>0</v>
      </c>
      <c r="AB61" s="4"/>
      <c r="AC61" s="26">
        <v>40098</v>
      </c>
      <c r="AD61" s="10">
        <v>56</v>
      </c>
      <c r="AE61" s="10">
        <v>39</v>
      </c>
      <c r="AF61" s="15">
        <f t="shared" si="1"/>
        <v>47.5</v>
      </c>
      <c r="AG61" s="10">
        <v>0</v>
      </c>
      <c r="AH61" s="10">
        <v>0</v>
      </c>
      <c r="AI61" s="10">
        <v>0</v>
      </c>
      <c r="AJ61" s="4"/>
      <c r="AK61" s="26">
        <v>40143</v>
      </c>
      <c r="AL61" s="10">
        <v>29</v>
      </c>
      <c r="AM61" s="10">
        <v>18</v>
      </c>
      <c r="AN61" s="15">
        <f t="shared" si="2"/>
        <v>23.5</v>
      </c>
      <c r="AO61" s="39">
        <v>0.01</v>
      </c>
      <c r="AP61" s="10">
        <v>0.2</v>
      </c>
      <c r="AQ61" s="10">
        <v>7</v>
      </c>
      <c r="AR61" s="4"/>
      <c r="AS61" s="9"/>
      <c r="AT61" s="9"/>
      <c r="AU61" s="9"/>
      <c r="AV61" s="9"/>
      <c r="AW61" s="9"/>
      <c r="AX61" s="9"/>
      <c r="AY61" s="9"/>
    </row>
    <row r="62" spans="1:51" ht="15.75" customHeight="1" x14ac:dyDescent="0.2">
      <c r="A62" s="26">
        <v>40196</v>
      </c>
      <c r="B62" s="10">
        <v>29</v>
      </c>
      <c r="C62" s="10">
        <v>23</v>
      </c>
      <c r="D62" s="15">
        <f t="shared" si="6"/>
        <v>26</v>
      </c>
      <c r="E62" s="10">
        <v>0.23</v>
      </c>
      <c r="F62" s="10">
        <v>3.3</v>
      </c>
      <c r="G62" s="10">
        <v>18</v>
      </c>
      <c r="H62" s="4"/>
      <c r="I62" s="26">
        <v>40224</v>
      </c>
      <c r="J62" s="10">
        <v>40</v>
      </c>
      <c r="K62" s="10">
        <v>28</v>
      </c>
      <c r="L62" s="15">
        <f t="shared" si="4"/>
        <v>34</v>
      </c>
      <c r="M62" s="10">
        <v>0</v>
      </c>
      <c r="N62" s="10">
        <v>0</v>
      </c>
      <c r="O62" s="10">
        <v>18</v>
      </c>
      <c r="P62" s="4"/>
      <c r="Q62" s="26">
        <v>40329</v>
      </c>
      <c r="R62" s="10">
        <v>73</v>
      </c>
      <c r="S62" s="10">
        <v>46</v>
      </c>
      <c r="T62" s="15">
        <f t="shared" si="5"/>
        <v>59.5</v>
      </c>
      <c r="U62" s="10">
        <v>0</v>
      </c>
      <c r="V62" s="4"/>
      <c r="W62" s="26">
        <v>40427</v>
      </c>
      <c r="X62" s="10">
        <v>63</v>
      </c>
      <c r="Y62" s="10">
        <v>50</v>
      </c>
      <c r="Z62" s="15">
        <f t="shared" si="0"/>
        <v>56.5</v>
      </c>
      <c r="AA62" s="10" t="s">
        <v>100</v>
      </c>
      <c r="AB62" s="4"/>
      <c r="AC62" s="26">
        <v>40462</v>
      </c>
      <c r="AD62" s="10">
        <v>40</v>
      </c>
      <c r="AE62" s="10">
        <v>32</v>
      </c>
      <c r="AF62" s="15">
        <f t="shared" si="1"/>
        <v>36</v>
      </c>
      <c r="AG62" s="10">
        <v>7.0000000000000007E-2</v>
      </c>
      <c r="AH62" s="10">
        <v>0</v>
      </c>
      <c r="AI62" s="10">
        <v>0</v>
      </c>
      <c r="AJ62" s="4"/>
      <c r="AK62" s="26">
        <v>40507</v>
      </c>
      <c r="AL62" s="10">
        <v>35</v>
      </c>
      <c r="AM62" s="10">
        <v>27</v>
      </c>
      <c r="AN62" s="15">
        <f t="shared" si="2"/>
        <v>31</v>
      </c>
      <c r="AO62" s="39">
        <v>0.42</v>
      </c>
      <c r="AP62" s="10">
        <v>6.7</v>
      </c>
      <c r="AQ62" s="10">
        <v>9</v>
      </c>
      <c r="AR62" s="4"/>
      <c r="AS62" s="9"/>
      <c r="AT62" s="9"/>
      <c r="AU62" s="9"/>
      <c r="AV62" s="9"/>
      <c r="AW62" s="9"/>
      <c r="AX62" s="9"/>
      <c r="AY62" s="9"/>
    </row>
    <row r="63" spans="1:51" ht="15.75" customHeight="1" x14ac:dyDescent="0.2">
      <c r="A63" s="26">
        <v>40560</v>
      </c>
      <c r="B63" s="10">
        <v>6</v>
      </c>
      <c r="C63" s="10">
        <v>-10</v>
      </c>
      <c r="D63" s="15">
        <f t="shared" si="6"/>
        <v>-2</v>
      </c>
      <c r="E63" s="10">
        <v>0</v>
      </c>
      <c r="F63" s="10">
        <v>0</v>
      </c>
      <c r="G63" s="10">
        <v>8</v>
      </c>
      <c r="H63" s="4"/>
      <c r="I63" s="26">
        <v>40595</v>
      </c>
      <c r="J63" s="10">
        <v>27</v>
      </c>
      <c r="K63" s="10">
        <v>-2</v>
      </c>
      <c r="L63" s="15">
        <f t="shared" si="4"/>
        <v>12.5</v>
      </c>
      <c r="M63" s="10">
        <v>0.01</v>
      </c>
      <c r="N63" s="10" t="s">
        <v>100</v>
      </c>
      <c r="O63" s="10">
        <v>16</v>
      </c>
      <c r="P63" s="4"/>
      <c r="Q63" s="26">
        <v>40693</v>
      </c>
      <c r="R63" s="10">
        <v>66</v>
      </c>
      <c r="S63" s="10">
        <v>43</v>
      </c>
      <c r="T63" s="15">
        <f t="shared" si="5"/>
        <v>54.5</v>
      </c>
      <c r="U63" s="10">
        <v>0</v>
      </c>
      <c r="V63" s="4"/>
      <c r="W63" s="26">
        <v>40791</v>
      </c>
      <c r="X63" s="10">
        <v>56</v>
      </c>
      <c r="Y63" s="10">
        <v>45</v>
      </c>
      <c r="Z63" s="15">
        <f t="shared" si="0"/>
        <v>50.5</v>
      </c>
      <c r="AA63" s="10" t="s">
        <v>100</v>
      </c>
      <c r="AB63" s="4"/>
      <c r="AC63" s="26">
        <v>40826</v>
      </c>
      <c r="AD63" s="10">
        <v>48</v>
      </c>
      <c r="AE63" s="10">
        <v>29</v>
      </c>
      <c r="AF63" s="15">
        <f t="shared" si="1"/>
        <v>38.5</v>
      </c>
      <c r="AG63" s="10">
        <v>0</v>
      </c>
      <c r="AH63" s="10">
        <v>0</v>
      </c>
      <c r="AI63" s="10">
        <v>0</v>
      </c>
      <c r="AJ63" s="4"/>
      <c r="AK63" s="26">
        <v>40871</v>
      </c>
      <c r="AL63" s="10">
        <v>12</v>
      </c>
      <c r="AM63" s="10">
        <v>3</v>
      </c>
      <c r="AN63" s="15">
        <f t="shared" si="2"/>
        <v>7.5</v>
      </c>
      <c r="AO63" s="39">
        <v>0.2</v>
      </c>
      <c r="AP63" s="10">
        <v>2.7</v>
      </c>
      <c r="AQ63" s="10">
        <v>12</v>
      </c>
      <c r="AR63" s="4"/>
      <c r="AS63" s="9"/>
      <c r="AT63" s="9"/>
      <c r="AU63" s="9"/>
      <c r="AV63" s="9"/>
      <c r="AW63" s="9"/>
      <c r="AX63" s="9"/>
      <c r="AY63" s="9"/>
    </row>
    <row r="64" spans="1:51" ht="15.75" customHeight="1" x14ac:dyDescent="0.2">
      <c r="A64" s="26">
        <v>40924</v>
      </c>
      <c r="B64" s="10">
        <v>8</v>
      </c>
      <c r="C64" s="10">
        <v>-11</v>
      </c>
      <c r="D64" s="15">
        <f t="shared" si="6"/>
        <v>-1.5</v>
      </c>
      <c r="E64" s="10">
        <v>0</v>
      </c>
      <c r="F64" s="10">
        <v>0</v>
      </c>
      <c r="G64" s="10">
        <v>26</v>
      </c>
      <c r="H64" s="4"/>
      <c r="I64" s="26">
        <v>40959</v>
      </c>
      <c r="J64" s="10">
        <v>33</v>
      </c>
      <c r="K64" s="10">
        <v>26</v>
      </c>
      <c r="L64" s="15">
        <f t="shared" si="4"/>
        <v>29.5</v>
      </c>
      <c r="M64" s="10">
        <v>0</v>
      </c>
      <c r="N64" s="10">
        <v>0</v>
      </c>
      <c r="O64" s="10">
        <v>29</v>
      </c>
      <c r="P64" s="4"/>
      <c r="Q64" s="26">
        <v>41057</v>
      </c>
      <c r="R64" s="10">
        <v>59</v>
      </c>
      <c r="S64" s="10">
        <v>43</v>
      </c>
      <c r="T64" s="15">
        <f t="shared" si="5"/>
        <v>51</v>
      </c>
      <c r="U64" s="10">
        <v>0</v>
      </c>
      <c r="V64" s="4"/>
      <c r="W64" s="26">
        <v>41155</v>
      </c>
      <c r="X64" s="10">
        <v>56</v>
      </c>
      <c r="Y64" s="10">
        <v>47</v>
      </c>
      <c r="Z64" s="15">
        <f t="shared" si="0"/>
        <v>51.5</v>
      </c>
      <c r="AA64" s="10">
        <v>0.01</v>
      </c>
      <c r="AB64" s="4"/>
      <c r="AC64" s="26">
        <v>41190</v>
      </c>
      <c r="AD64" s="10">
        <v>53</v>
      </c>
      <c r="AE64" s="10">
        <v>46</v>
      </c>
      <c r="AF64" s="15">
        <f t="shared" si="1"/>
        <v>49.5</v>
      </c>
      <c r="AG64" s="10" t="s">
        <v>100</v>
      </c>
      <c r="AH64" s="10">
        <v>0</v>
      </c>
      <c r="AI64" s="10">
        <v>0</v>
      </c>
      <c r="AJ64" s="4"/>
      <c r="AK64" s="26">
        <v>41235</v>
      </c>
      <c r="AL64" s="10">
        <v>19</v>
      </c>
      <c r="AM64" s="10">
        <v>5</v>
      </c>
      <c r="AN64" s="15">
        <f t="shared" si="2"/>
        <v>12</v>
      </c>
      <c r="AO64" s="39">
        <v>0</v>
      </c>
      <c r="AP64" s="10">
        <v>0</v>
      </c>
      <c r="AQ64" s="10">
        <v>2</v>
      </c>
      <c r="AR64" s="4"/>
      <c r="AS64" s="9"/>
      <c r="AT64" s="9"/>
      <c r="AU64" s="9"/>
      <c r="AV64" s="9"/>
      <c r="AW64" s="9"/>
      <c r="AX64" s="9"/>
      <c r="AY64" s="9"/>
    </row>
    <row r="65" spans="1:51" ht="15.75" customHeight="1" x14ac:dyDescent="0.2">
      <c r="A65" s="26">
        <v>41295</v>
      </c>
      <c r="B65" s="10">
        <v>30</v>
      </c>
      <c r="C65" s="10">
        <v>21</v>
      </c>
      <c r="D65" s="15">
        <f t="shared" si="6"/>
        <v>25.5</v>
      </c>
      <c r="E65" s="10">
        <v>0</v>
      </c>
      <c r="F65" s="10">
        <v>0</v>
      </c>
      <c r="G65" s="10">
        <v>12</v>
      </c>
      <c r="H65" s="4"/>
      <c r="I65" s="26">
        <v>41323</v>
      </c>
      <c r="J65" s="10">
        <v>20</v>
      </c>
      <c r="K65" s="10">
        <v>10</v>
      </c>
      <c r="L65" s="15">
        <f t="shared" si="4"/>
        <v>15</v>
      </c>
      <c r="M65" s="10">
        <v>0</v>
      </c>
      <c r="N65" s="10">
        <v>0</v>
      </c>
      <c r="O65" s="10">
        <v>18</v>
      </c>
      <c r="P65" s="4"/>
      <c r="Q65" s="26">
        <v>41421</v>
      </c>
      <c r="R65" s="10">
        <v>73</v>
      </c>
      <c r="S65" s="10">
        <v>44</v>
      </c>
      <c r="T65" s="15">
        <f t="shared" si="5"/>
        <v>58.5</v>
      </c>
      <c r="U65" s="10">
        <v>0</v>
      </c>
      <c r="V65" s="4"/>
      <c r="W65" s="26">
        <v>41519</v>
      </c>
      <c r="X65" s="10">
        <v>63</v>
      </c>
      <c r="Y65" s="10">
        <v>54</v>
      </c>
      <c r="Z65" s="15">
        <f t="shared" si="0"/>
        <v>58.5</v>
      </c>
      <c r="AA65" s="10">
        <v>0.25</v>
      </c>
      <c r="AB65" s="4"/>
      <c r="AC65" s="26">
        <v>41561</v>
      </c>
      <c r="AD65" s="10">
        <v>51</v>
      </c>
      <c r="AE65" s="10">
        <v>45</v>
      </c>
      <c r="AF65" s="15">
        <f t="shared" si="1"/>
        <v>48</v>
      </c>
      <c r="AG65" s="10" t="s">
        <v>100</v>
      </c>
      <c r="AH65" s="10">
        <v>0</v>
      </c>
      <c r="AI65" s="10">
        <v>0</v>
      </c>
      <c r="AJ65" s="4"/>
      <c r="AK65" s="26">
        <v>41606</v>
      </c>
      <c r="AL65" s="10">
        <v>24</v>
      </c>
      <c r="AM65" s="10">
        <v>2</v>
      </c>
      <c r="AN65" s="15">
        <f t="shared" si="2"/>
        <v>13</v>
      </c>
      <c r="AO65" s="39">
        <v>0</v>
      </c>
      <c r="AP65" s="10">
        <v>0</v>
      </c>
      <c r="AQ65" s="10">
        <v>7</v>
      </c>
      <c r="AR65" s="4"/>
      <c r="AS65" s="9"/>
      <c r="AT65" s="9"/>
      <c r="AU65" s="9"/>
      <c r="AV65" s="9"/>
      <c r="AW65" s="9"/>
      <c r="AX65" s="9"/>
      <c r="AY65" s="9"/>
    </row>
    <row r="66" spans="1:51" ht="15.75" customHeight="1" x14ac:dyDescent="0.2">
      <c r="A66" s="26">
        <v>41659</v>
      </c>
      <c r="B66" s="10">
        <v>33</v>
      </c>
      <c r="C66" s="10">
        <v>27</v>
      </c>
      <c r="D66" s="15">
        <f t="shared" si="6"/>
        <v>30</v>
      </c>
      <c r="E66" s="10">
        <v>0</v>
      </c>
      <c r="F66" s="10">
        <v>0</v>
      </c>
      <c r="G66" s="10">
        <v>17</v>
      </c>
      <c r="H66" s="4"/>
      <c r="I66" s="26">
        <v>41687</v>
      </c>
      <c r="J66" s="10">
        <v>24</v>
      </c>
      <c r="K66" s="10">
        <v>12</v>
      </c>
      <c r="L66" s="15">
        <f t="shared" si="4"/>
        <v>18</v>
      </c>
      <c r="M66" s="10">
        <v>0.01</v>
      </c>
      <c r="N66" s="10">
        <v>0.3</v>
      </c>
      <c r="O66" s="10">
        <v>6</v>
      </c>
      <c r="P66" s="4"/>
      <c r="Q66" s="26">
        <v>41785</v>
      </c>
      <c r="R66" s="10">
        <v>59</v>
      </c>
      <c r="S66" s="10">
        <v>43</v>
      </c>
      <c r="T66" s="15">
        <f t="shared" si="5"/>
        <v>51</v>
      </c>
      <c r="U66" s="10">
        <v>0</v>
      </c>
      <c r="V66" s="4"/>
      <c r="W66" s="26">
        <v>41883</v>
      </c>
      <c r="X66" s="10">
        <v>60</v>
      </c>
      <c r="Y66" s="10">
        <v>37</v>
      </c>
      <c r="Z66" s="15">
        <f t="shared" si="0"/>
        <v>48.5</v>
      </c>
      <c r="AA66" s="10">
        <v>0</v>
      </c>
      <c r="AB66" s="4"/>
      <c r="AC66" s="26">
        <v>41925</v>
      </c>
      <c r="AD66" s="10">
        <v>50</v>
      </c>
      <c r="AE66" s="10">
        <v>37</v>
      </c>
      <c r="AF66" s="15">
        <f t="shared" si="1"/>
        <v>43.5</v>
      </c>
      <c r="AG66" s="10">
        <v>0</v>
      </c>
      <c r="AH66" s="10">
        <v>0</v>
      </c>
      <c r="AI66" s="10">
        <v>0</v>
      </c>
      <c r="AJ66" s="4"/>
      <c r="AK66" s="26">
        <v>41970</v>
      </c>
      <c r="AL66" s="10">
        <v>24</v>
      </c>
      <c r="AM66" s="10">
        <v>14</v>
      </c>
      <c r="AN66" s="15">
        <f t="shared" si="2"/>
        <v>19</v>
      </c>
      <c r="AO66" s="39">
        <v>0</v>
      </c>
      <c r="AP66" s="10">
        <v>0</v>
      </c>
      <c r="AQ66" s="10" t="s">
        <v>100</v>
      </c>
      <c r="AR66" s="4"/>
      <c r="AS66" s="9"/>
      <c r="AT66" s="9"/>
      <c r="AU66" s="9"/>
      <c r="AV66" s="9"/>
      <c r="AW66" s="9"/>
      <c r="AX66" s="9"/>
      <c r="AY66" s="9"/>
    </row>
    <row r="67" spans="1:51" ht="15.75" customHeight="1" x14ac:dyDescent="0.2">
      <c r="A67" s="26">
        <v>42023</v>
      </c>
      <c r="B67" s="10">
        <v>30</v>
      </c>
      <c r="C67" s="10">
        <v>20</v>
      </c>
      <c r="D67" s="15">
        <f t="shared" si="6"/>
        <v>25</v>
      </c>
      <c r="E67" s="10">
        <v>0</v>
      </c>
      <c r="F67" s="10">
        <v>0</v>
      </c>
      <c r="G67" s="10">
        <v>4</v>
      </c>
      <c r="H67" s="4"/>
      <c r="I67" s="26">
        <v>42051</v>
      </c>
      <c r="J67" s="10">
        <v>44</v>
      </c>
      <c r="K67" s="10">
        <v>32</v>
      </c>
      <c r="L67" s="15">
        <f t="shared" si="4"/>
        <v>38</v>
      </c>
      <c r="M67" s="10">
        <v>0.02</v>
      </c>
      <c r="N67" s="10" t="s">
        <v>100</v>
      </c>
      <c r="O67" s="10">
        <v>4</v>
      </c>
      <c r="P67" s="4"/>
      <c r="Q67" s="26">
        <v>42149</v>
      </c>
      <c r="R67" s="10">
        <v>61</v>
      </c>
      <c r="S67" s="10">
        <v>49</v>
      </c>
      <c r="T67" s="15">
        <f t="shared" si="5"/>
        <v>55</v>
      </c>
      <c r="U67" s="10">
        <v>0.02</v>
      </c>
      <c r="V67" s="4"/>
      <c r="W67" s="26">
        <v>42254</v>
      </c>
      <c r="X67" s="10">
        <v>61</v>
      </c>
      <c r="Y67" s="10">
        <v>51</v>
      </c>
      <c r="Z67" s="15">
        <f t="shared" si="0"/>
        <v>56</v>
      </c>
      <c r="AA67" s="10">
        <v>0.28000000000000003</v>
      </c>
      <c r="AB67" s="4"/>
      <c r="AC67" s="26">
        <v>42289</v>
      </c>
      <c r="AD67" s="10">
        <v>49</v>
      </c>
      <c r="AE67" s="10">
        <v>34</v>
      </c>
      <c r="AF67" s="15">
        <f t="shared" si="1"/>
        <v>41.5</v>
      </c>
      <c r="AG67" s="10">
        <v>0</v>
      </c>
      <c r="AH67" s="10">
        <v>0</v>
      </c>
      <c r="AI67" s="10">
        <v>0</v>
      </c>
      <c r="AJ67" s="4"/>
      <c r="AK67" s="26">
        <v>42334</v>
      </c>
      <c r="AL67" s="10">
        <v>37</v>
      </c>
      <c r="AM67" s="10">
        <v>31</v>
      </c>
      <c r="AN67" s="15">
        <f t="shared" si="2"/>
        <v>34</v>
      </c>
      <c r="AO67" s="39">
        <v>0.28999999999999998</v>
      </c>
      <c r="AP67" s="10">
        <v>0</v>
      </c>
      <c r="AQ67" s="10">
        <v>1</v>
      </c>
      <c r="AR67" s="4"/>
      <c r="AS67" s="9"/>
      <c r="AT67" s="9"/>
      <c r="AU67" s="9"/>
      <c r="AV67" s="9"/>
      <c r="AW67" s="9"/>
      <c r="AX67" s="9"/>
      <c r="AY67" s="9"/>
    </row>
    <row r="68" spans="1:51" ht="15.75" customHeight="1" x14ac:dyDescent="0.2">
      <c r="A68" s="26">
        <v>42387</v>
      </c>
      <c r="B68" s="10">
        <v>29</v>
      </c>
      <c r="C68" s="10">
        <v>15</v>
      </c>
      <c r="D68" s="15">
        <f t="shared" si="6"/>
        <v>22</v>
      </c>
      <c r="E68" s="10">
        <v>0</v>
      </c>
      <c r="F68" s="10">
        <v>0</v>
      </c>
      <c r="G68" s="10">
        <v>2</v>
      </c>
      <c r="H68" s="4"/>
      <c r="I68" s="26">
        <v>42415</v>
      </c>
      <c r="J68" s="10">
        <v>39</v>
      </c>
      <c r="K68" s="10">
        <v>23</v>
      </c>
      <c r="L68" s="15">
        <f t="shared" si="4"/>
        <v>31</v>
      </c>
      <c r="M68" s="10">
        <v>0</v>
      </c>
      <c r="N68" s="10">
        <v>0</v>
      </c>
      <c r="O68" s="10">
        <v>1</v>
      </c>
      <c r="P68" s="4"/>
      <c r="Q68" s="26">
        <v>42520</v>
      </c>
      <c r="R68" s="10">
        <v>65</v>
      </c>
      <c r="S68" s="10">
        <v>51</v>
      </c>
      <c r="T68" s="15">
        <f t="shared" si="5"/>
        <v>58</v>
      </c>
      <c r="U68" s="10">
        <v>0.03</v>
      </c>
      <c r="V68" s="4"/>
      <c r="W68" s="26">
        <v>42618</v>
      </c>
      <c r="X68" s="10">
        <v>57</v>
      </c>
      <c r="Y68" s="10">
        <v>53</v>
      </c>
      <c r="Z68" s="15">
        <f t="shared" si="0"/>
        <v>55</v>
      </c>
      <c r="AA68" s="10">
        <v>0.28000000000000003</v>
      </c>
      <c r="AB68" s="4"/>
      <c r="AC68" s="26">
        <v>42653</v>
      </c>
      <c r="AD68" s="10">
        <v>48</v>
      </c>
      <c r="AE68" s="10">
        <v>34</v>
      </c>
      <c r="AF68" s="15">
        <f t="shared" si="1"/>
        <v>41</v>
      </c>
      <c r="AG68" s="10">
        <v>0</v>
      </c>
      <c r="AH68" s="10">
        <v>0</v>
      </c>
      <c r="AI68" s="10">
        <v>0</v>
      </c>
      <c r="AJ68" s="4"/>
      <c r="AK68" s="26">
        <v>42698</v>
      </c>
      <c r="AL68" s="10">
        <v>19</v>
      </c>
      <c r="AM68" s="10">
        <v>8</v>
      </c>
      <c r="AN68" s="15">
        <f t="shared" si="2"/>
        <v>13.5</v>
      </c>
      <c r="AO68" s="39">
        <v>0</v>
      </c>
      <c r="AP68" s="10">
        <v>0</v>
      </c>
      <c r="AQ68" s="10">
        <v>0</v>
      </c>
      <c r="AR68" s="4"/>
      <c r="AS68" s="9"/>
      <c r="AT68" s="9"/>
      <c r="AU68" s="9"/>
      <c r="AV68" s="9"/>
      <c r="AW68" s="9"/>
      <c r="AX68" s="9"/>
      <c r="AY68" s="9"/>
    </row>
    <row r="69" spans="1:51" ht="15.75" customHeight="1" x14ac:dyDescent="0.2">
      <c r="A69" s="26">
        <v>42751</v>
      </c>
      <c r="B69" s="10">
        <v>18</v>
      </c>
      <c r="C69" s="10">
        <v>12</v>
      </c>
      <c r="D69" s="15">
        <f t="shared" si="6"/>
        <v>15</v>
      </c>
      <c r="E69" s="10">
        <v>0.32</v>
      </c>
      <c r="F69" s="10">
        <v>5.3</v>
      </c>
      <c r="G69" s="10">
        <v>13</v>
      </c>
      <c r="H69" s="4"/>
      <c r="I69" s="26">
        <v>42786</v>
      </c>
      <c r="J69" s="10">
        <v>20</v>
      </c>
      <c r="K69" s="10">
        <v>7</v>
      </c>
      <c r="L69" s="15">
        <f t="shared" si="4"/>
        <v>13.5</v>
      </c>
      <c r="M69" s="10">
        <v>0.01</v>
      </c>
      <c r="N69" s="10">
        <v>0.9</v>
      </c>
      <c r="O69" s="10">
        <v>26</v>
      </c>
      <c r="P69" s="4"/>
      <c r="Q69" s="26">
        <v>42884</v>
      </c>
      <c r="R69" s="10">
        <v>50</v>
      </c>
      <c r="S69" s="10">
        <v>42</v>
      </c>
      <c r="T69" s="15">
        <f t="shared" si="5"/>
        <v>46</v>
      </c>
      <c r="U69" s="10">
        <v>0.13</v>
      </c>
      <c r="V69" s="4"/>
      <c r="W69" s="26">
        <v>42982</v>
      </c>
      <c r="X69" s="10">
        <v>66</v>
      </c>
      <c r="Y69" s="10">
        <v>47</v>
      </c>
      <c r="Z69" s="15">
        <f t="shared" si="0"/>
        <v>56.5</v>
      </c>
      <c r="AA69" s="10" t="s">
        <v>100</v>
      </c>
      <c r="AB69" s="4"/>
      <c r="AC69" s="26">
        <v>43017</v>
      </c>
      <c r="AD69" s="10">
        <v>51</v>
      </c>
      <c r="AE69" s="10">
        <v>35</v>
      </c>
      <c r="AF69" s="15">
        <f t="shared" si="1"/>
        <v>43</v>
      </c>
      <c r="AG69" s="10">
        <v>0</v>
      </c>
      <c r="AH69" s="10">
        <v>0</v>
      </c>
      <c r="AI69" s="10">
        <v>0</v>
      </c>
      <c r="AJ69" s="4"/>
      <c r="AK69" s="26">
        <v>43062</v>
      </c>
      <c r="AL69" s="10">
        <v>21</v>
      </c>
      <c r="AM69" s="10">
        <v>6</v>
      </c>
      <c r="AN69" s="15">
        <f t="shared" si="2"/>
        <v>13.5</v>
      </c>
      <c r="AO69" s="39">
        <v>0</v>
      </c>
      <c r="AP69" s="10">
        <v>0</v>
      </c>
      <c r="AQ69" s="10">
        <v>7</v>
      </c>
      <c r="AR69" s="4"/>
      <c r="AS69" s="9"/>
      <c r="AT69" s="9"/>
      <c r="AU69" s="9"/>
      <c r="AV69" s="9"/>
      <c r="AW69" s="9"/>
      <c r="AX69" s="9"/>
      <c r="AY69" s="9"/>
    </row>
    <row r="70" spans="1:51" ht="15.75" customHeight="1" x14ac:dyDescent="0.2">
      <c r="A70" s="26">
        <v>43115</v>
      </c>
      <c r="B70" s="10">
        <v>31</v>
      </c>
      <c r="C70" s="10">
        <v>22</v>
      </c>
      <c r="D70" s="15">
        <f t="shared" si="6"/>
        <v>26.5</v>
      </c>
      <c r="E70" s="10">
        <v>0</v>
      </c>
      <c r="F70" s="10">
        <v>0</v>
      </c>
      <c r="G70" s="10">
        <v>6</v>
      </c>
      <c r="H70" s="4"/>
      <c r="I70" s="26">
        <v>43150</v>
      </c>
      <c r="J70" s="10">
        <v>26</v>
      </c>
      <c r="K70" s="10">
        <v>13</v>
      </c>
      <c r="L70" s="15">
        <f t="shared" si="4"/>
        <v>19.5</v>
      </c>
      <c r="M70" s="10">
        <v>0</v>
      </c>
      <c r="N70" s="10">
        <v>0</v>
      </c>
      <c r="O70" s="10">
        <v>5</v>
      </c>
      <c r="P70" s="4"/>
      <c r="Q70" s="26">
        <v>43248</v>
      </c>
      <c r="R70" s="10">
        <v>61</v>
      </c>
      <c r="S70" s="10">
        <v>48</v>
      </c>
      <c r="T70" s="15">
        <f t="shared" si="5"/>
        <v>54.5</v>
      </c>
      <c r="U70" s="10" t="s">
        <v>100</v>
      </c>
      <c r="V70" s="4"/>
      <c r="W70" s="26">
        <v>43346</v>
      </c>
      <c r="X70" s="10">
        <v>68</v>
      </c>
      <c r="Y70" s="10">
        <v>43</v>
      </c>
      <c r="Z70" s="15">
        <f t="shared" si="0"/>
        <v>55.5</v>
      </c>
      <c r="AA70" s="10">
        <v>0</v>
      </c>
      <c r="AB70" s="4"/>
      <c r="AC70" s="26">
        <v>43381</v>
      </c>
      <c r="AD70" s="10">
        <v>51</v>
      </c>
      <c r="AE70" s="10">
        <v>44</v>
      </c>
      <c r="AF70" s="15">
        <f t="shared" si="1"/>
        <v>47.5</v>
      </c>
      <c r="AG70" s="10">
        <v>0</v>
      </c>
      <c r="AH70" s="10">
        <v>0</v>
      </c>
      <c r="AI70" s="10">
        <v>0</v>
      </c>
      <c r="AJ70" s="4"/>
      <c r="AK70" s="26">
        <v>43426</v>
      </c>
      <c r="AL70" s="10">
        <v>29</v>
      </c>
      <c r="AM70" s="10">
        <v>19</v>
      </c>
      <c r="AN70" s="15">
        <f t="shared" si="2"/>
        <v>24</v>
      </c>
      <c r="AO70" s="39">
        <v>0</v>
      </c>
      <c r="AP70" s="10">
        <v>0</v>
      </c>
      <c r="AQ70" s="10" t="s">
        <v>100</v>
      </c>
      <c r="AR70" s="4"/>
      <c r="AS70" s="9"/>
      <c r="AT70" s="9"/>
      <c r="AU70" s="9"/>
      <c r="AV70" s="9"/>
      <c r="AW70" s="9"/>
      <c r="AX70" s="9"/>
      <c r="AY70" s="9"/>
    </row>
    <row r="71" spans="1:51" ht="15.75" customHeight="1" x14ac:dyDescent="0.2">
      <c r="A71" s="26">
        <v>43486</v>
      </c>
      <c r="B71" s="10">
        <v>21</v>
      </c>
      <c r="C71" s="10">
        <v>9</v>
      </c>
      <c r="D71" s="15">
        <f t="shared" si="6"/>
        <v>15</v>
      </c>
      <c r="E71" s="10">
        <v>0.01</v>
      </c>
      <c r="F71" s="10" t="s">
        <v>100</v>
      </c>
      <c r="G71" s="10">
        <v>11</v>
      </c>
      <c r="H71" s="4"/>
      <c r="I71" s="26">
        <v>43514</v>
      </c>
      <c r="J71" s="10">
        <v>38</v>
      </c>
      <c r="K71" s="10">
        <v>30</v>
      </c>
      <c r="L71" s="15">
        <f t="shared" si="4"/>
        <v>34</v>
      </c>
      <c r="M71" s="10">
        <v>0.13</v>
      </c>
      <c r="N71" s="10">
        <v>1.4</v>
      </c>
      <c r="O71" s="10">
        <v>18</v>
      </c>
      <c r="P71" s="4"/>
      <c r="Q71" s="26">
        <v>43612</v>
      </c>
      <c r="R71" s="10">
        <v>63</v>
      </c>
      <c r="S71" s="10">
        <v>50</v>
      </c>
      <c r="T71" s="15">
        <f t="shared" si="5"/>
        <v>56.5</v>
      </c>
      <c r="U71" s="10" t="s">
        <v>100</v>
      </c>
      <c r="V71" s="4"/>
      <c r="W71" s="26">
        <v>43710</v>
      </c>
      <c r="X71" s="10">
        <v>69</v>
      </c>
      <c r="Y71" s="10">
        <v>56</v>
      </c>
      <c r="Z71" s="15">
        <f t="shared" si="0"/>
        <v>62.5</v>
      </c>
      <c r="AA71" s="10">
        <v>0.01</v>
      </c>
      <c r="AB71" s="4"/>
      <c r="AC71" s="26">
        <v>43752</v>
      </c>
      <c r="AD71" s="10">
        <v>42</v>
      </c>
      <c r="AE71" s="10">
        <v>29</v>
      </c>
      <c r="AF71" s="15">
        <f t="shared" si="1"/>
        <v>35.5</v>
      </c>
      <c r="AG71" s="10">
        <v>0</v>
      </c>
      <c r="AH71" s="10">
        <v>0</v>
      </c>
      <c r="AI71" s="10">
        <v>0</v>
      </c>
      <c r="AJ71" s="4"/>
      <c r="AK71" s="26">
        <v>43797</v>
      </c>
      <c r="AL71" s="10">
        <v>43</v>
      </c>
      <c r="AM71" s="10">
        <v>35</v>
      </c>
      <c r="AN71" s="15">
        <f t="shared" si="2"/>
        <v>39</v>
      </c>
      <c r="AO71" s="10">
        <v>0.11</v>
      </c>
      <c r="AP71" s="10">
        <v>0</v>
      </c>
      <c r="AQ71" s="10">
        <v>0</v>
      </c>
      <c r="AR71" s="4"/>
      <c r="AS71" s="9"/>
      <c r="AT71" s="9"/>
      <c r="AU71" s="9"/>
      <c r="AV71" s="9"/>
      <c r="AW71" s="9"/>
      <c r="AX71" s="9"/>
      <c r="AY71" s="9"/>
    </row>
    <row r="72" spans="1:51" ht="15.75" customHeight="1" x14ac:dyDescent="0.2">
      <c r="A72" s="26">
        <v>43850</v>
      </c>
      <c r="B72" s="10">
        <v>22</v>
      </c>
      <c r="C72" s="10">
        <v>13</v>
      </c>
      <c r="D72" s="15">
        <f t="shared" si="6"/>
        <v>17.5</v>
      </c>
      <c r="E72" s="10">
        <v>0.24</v>
      </c>
      <c r="F72" s="10">
        <v>2.6</v>
      </c>
      <c r="G72" s="10">
        <v>8</v>
      </c>
      <c r="H72" s="4"/>
      <c r="I72" s="26">
        <v>43878</v>
      </c>
      <c r="J72" s="10">
        <v>28</v>
      </c>
      <c r="K72" s="10">
        <v>13</v>
      </c>
      <c r="L72" s="15">
        <f t="shared" si="4"/>
        <v>20.5</v>
      </c>
      <c r="M72" s="10">
        <v>0.04</v>
      </c>
      <c r="N72" s="10">
        <v>0.6</v>
      </c>
      <c r="O72" s="10">
        <v>12</v>
      </c>
      <c r="P72" s="4"/>
      <c r="Q72" s="26">
        <v>43976</v>
      </c>
      <c r="R72" s="10">
        <v>53</v>
      </c>
      <c r="S72" s="10">
        <v>44</v>
      </c>
      <c r="T72" s="15">
        <f t="shared" si="5"/>
        <v>48.5</v>
      </c>
      <c r="U72" s="10">
        <v>0.04</v>
      </c>
      <c r="V72" s="4"/>
      <c r="W72" s="26">
        <v>44081</v>
      </c>
      <c r="X72" s="10">
        <v>59</v>
      </c>
      <c r="Y72" s="10">
        <v>49</v>
      </c>
      <c r="Z72" s="15">
        <f t="shared" si="0"/>
        <v>54</v>
      </c>
      <c r="AA72" s="10">
        <v>0.02</v>
      </c>
      <c r="AB72" s="4"/>
      <c r="AC72" s="26">
        <v>44116</v>
      </c>
      <c r="AD72" s="10">
        <v>48</v>
      </c>
      <c r="AE72" s="10">
        <v>38</v>
      </c>
      <c r="AF72" s="15">
        <f t="shared" si="1"/>
        <v>43</v>
      </c>
      <c r="AG72" s="39">
        <v>0.1</v>
      </c>
      <c r="AH72" s="10">
        <v>0</v>
      </c>
      <c r="AI72" s="10">
        <v>0</v>
      </c>
      <c r="AJ72" s="4"/>
      <c r="AK72" s="26">
        <v>44161</v>
      </c>
      <c r="AL72" s="10">
        <v>35</v>
      </c>
      <c r="AM72" s="10">
        <v>24</v>
      </c>
      <c r="AN72" s="15">
        <f t="shared" si="2"/>
        <v>29.5</v>
      </c>
      <c r="AO72" s="10">
        <v>0.04</v>
      </c>
      <c r="AP72" s="10">
        <v>0.2</v>
      </c>
      <c r="AQ72" s="10">
        <v>8</v>
      </c>
      <c r="AR72" s="4"/>
      <c r="AS72" s="9"/>
      <c r="AT72" s="9"/>
      <c r="AU72" s="9"/>
      <c r="AV72" s="9"/>
      <c r="AW72" s="9"/>
      <c r="AX72" s="9"/>
      <c r="AY72" s="9"/>
    </row>
    <row r="73" spans="1:51" ht="15.75" customHeight="1" x14ac:dyDescent="0.2">
      <c r="A73" s="26">
        <v>44214</v>
      </c>
      <c r="B73" s="10">
        <v>39</v>
      </c>
      <c r="C73" s="10">
        <v>31</v>
      </c>
      <c r="D73" s="15">
        <f t="shared" si="6"/>
        <v>35</v>
      </c>
      <c r="E73" s="10">
        <v>0.44</v>
      </c>
      <c r="F73" s="10">
        <v>0.3</v>
      </c>
      <c r="G73" s="10">
        <v>17</v>
      </c>
      <c r="H73" s="4"/>
      <c r="I73" s="26">
        <v>44242</v>
      </c>
      <c r="J73" s="10">
        <v>24</v>
      </c>
      <c r="K73" s="10">
        <v>14</v>
      </c>
      <c r="L73" s="15">
        <f t="shared" si="4"/>
        <v>19</v>
      </c>
      <c r="M73" s="10" t="s">
        <v>100</v>
      </c>
      <c r="N73" s="10" t="s">
        <v>100</v>
      </c>
      <c r="O73" s="10">
        <v>19</v>
      </c>
      <c r="P73" s="4"/>
      <c r="Q73" s="26">
        <v>44347</v>
      </c>
      <c r="R73" s="10">
        <v>65</v>
      </c>
      <c r="S73" s="10">
        <v>48</v>
      </c>
      <c r="T73" s="15">
        <f t="shared" si="5"/>
        <v>56.5</v>
      </c>
      <c r="U73" s="10">
        <v>0.02</v>
      </c>
      <c r="V73" s="4"/>
      <c r="W73" s="26">
        <v>44445</v>
      </c>
      <c r="X73" s="10">
        <v>61</v>
      </c>
      <c r="Y73" s="10">
        <v>50</v>
      </c>
      <c r="Z73" s="15">
        <f t="shared" si="0"/>
        <v>55.5</v>
      </c>
      <c r="AA73" s="10">
        <v>0.01</v>
      </c>
      <c r="AB73" s="4"/>
      <c r="AC73" s="26">
        <v>44480</v>
      </c>
      <c r="AD73" s="10">
        <v>43</v>
      </c>
      <c r="AE73" s="10">
        <v>38</v>
      </c>
      <c r="AF73" s="15">
        <f t="shared" si="1"/>
        <v>40.5</v>
      </c>
      <c r="AG73" s="10">
        <v>0</v>
      </c>
      <c r="AH73" s="10">
        <v>0</v>
      </c>
      <c r="AI73" s="10">
        <v>0</v>
      </c>
      <c r="AJ73" s="4"/>
      <c r="AK73" s="26">
        <v>44525</v>
      </c>
      <c r="AL73" s="70">
        <v>19</v>
      </c>
      <c r="AM73" s="70">
        <v>8</v>
      </c>
      <c r="AN73" s="70">
        <v>13.5</v>
      </c>
      <c r="AO73" s="70">
        <v>7.0000000000000007E-2</v>
      </c>
      <c r="AP73" s="70">
        <v>1.3</v>
      </c>
      <c r="AQ73" s="70">
        <v>5</v>
      </c>
      <c r="AR73" s="4"/>
      <c r="AS73" s="9"/>
      <c r="AT73" s="9"/>
      <c r="AU73" s="9"/>
      <c r="AV73" s="9"/>
      <c r="AW73" s="9"/>
      <c r="AX73" s="9"/>
      <c r="AY73" s="9"/>
    </row>
    <row r="74" spans="1:51" ht="15.75" customHeight="1" x14ac:dyDescent="0.2">
      <c r="A74" s="26">
        <v>44578</v>
      </c>
      <c r="B74" s="70">
        <v>23</v>
      </c>
      <c r="C74" s="70">
        <v>11</v>
      </c>
      <c r="D74" s="70">
        <v>17</v>
      </c>
      <c r="E74" s="70">
        <v>0</v>
      </c>
      <c r="F74" s="70">
        <v>0</v>
      </c>
      <c r="G74" s="70">
        <v>15</v>
      </c>
      <c r="H74" s="4"/>
      <c r="I74" s="26">
        <v>44613</v>
      </c>
      <c r="J74" s="70">
        <v>40</v>
      </c>
      <c r="K74" s="70">
        <v>28</v>
      </c>
      <c r="L74" s="70">
        <v>34</v>
      </c>
      <c r="M74" s="70">
        <v>0.14000000000000001</v>
      </c>
      <c r="N74" s="70">
        <v>1.2</v>
      </c>
      <c r="O74" s="70">
        <v>20</v>
      </c>
      <c r="P74" s="4"/>
      <c r="Q74" s="26">
        <v>44711</v>
      </c>
      <c r="R74" s="10">
        <v>74</v>
      </c>
      <c r="S74" s="10">
        <v>52</v>
      </c>
      <c r="T74" s="15">
        <f t="shared" si="5"/>
        <v>63</v>
      </c>
      <c r="U74" s="10">
        <v>0</v>
      </c>
      <c r="V74" s="4"/>
      <c r="W74" s="26">
        <v>44809</v>
      </c>
      <c r="X74" s="70">
        <v>60</v>
      </c>
      <c r="Y74" s="70">
        <v>46</v>
      </c>
      <c r="Z74" s="70">
        <v>53</v>
      </c>
      <c r="AA74" s="70">
        <v>0</v>
      </c>
      <c r="AB74" s="4"/>
      <c r="AC74" s="26">
        <v>44844</v>
      </c>
      <c r="AD74" s="70">
        <v>40</v>
      </c>
      <c r="AE74" s="70">
        <v>31</v>
      </c>
      <c r="AF74" s="70">
        <v>35.5</v>
      </c>
      <c r="AG74" s="70">
        <v>0.17</v>
      </c>
      <c r="AH74" s="70">
        <v>1</v>
      </c>
      <c r="AI74" s="70">
        <v>0</v>
      </c>
      <c r="AJ74" s="4"/>
      <c r="AK74" s="26">
        <v>44889</v>
      </c>
      <c r="AL74" s="70">
        <v>35</v>
      </c>
      <c r="AM74" s="70">
        <v>18</v>
      </c>
      <c r="AN74" s="70">
        <v>26.5</v>
      </c>
      <c r="AO74" s="70">
        <v>0.02</v>
      </c>
      <c r="AP74" s="70">
        <v>0.5</v>
      </c>
      <c r="AQ74" s="70">
        <v>4</v>
      </c>
      <c r="AR74" s="4"/>
      <c r="AS74" s="9"/>
      <c r="AT74" s="9"/>
      <c r="AU74" s="9"/>
      <c r="AV74" s="9"/>
      <c r="AW74" s="9"/>
      <c r="AX74" s="9"/>
      <c r="AY74" s="9"/>
    </row>
    <row r="75" spans="1:51" ht="15.75" customHeight="1" x14ac:dyDescent="0.2">
      <c r="A75" s="26">
        <v>44942</v>
      </c>
      <c r="B75" s="70">
        <v>27</v>
      </c>
      <c r="C75" s="70">
        <v>23</v>
      </c>
      <c r="D75" s="70">
        <v>25</v>
      </c>
      <c r="E75" s="70">
        <v>0</v>
      </c>
      <c r="F75" s="70">
        <v>0</v>
      </c>
      <c r="G75" s="70">
        <v>23</v>
      </c>
      <c r="H75" s="4"/>
      <c r="I75" s="26">
        <v>44977</v>
      </c>
      <c r="J75" s="70">
        <v>25</v>
      </c>
      <c r="K75" s="70">
        <v>6</v>
      </c>
      <c r="L75" s="70">
        <v>15.5</v>
      </c>
      <c r="M75" s="70">
        <v>0</v>
      </c>
      <c r="N75" s="70">
        <v>0</v>
      </c>
      <c r="O75" s="70">
        <v>33</v>
      </c>
      <c r="P75" s="4"/>
      <c r="Q75" s="26">
        <v>45075</v>
      </c>
      <c r="R75" s="70">
        <v>56</v>
      </c>
      <c r="S75" s="70">
        <v>41</v>
      </c>
      <c r="T75" s="70">
        <v>48.5</v>
      </c>
      <c r="U75" s="70">
        <v>0</v>
      </c>
      <c r="V75" s="4"/>
      <c r="W75" s="26">
        <v>45173</v>
      </c>
      <c r="X75" s="70">
        <v>61</v>
      </c>
      <c r="Y75" s="70">
        <v>48</v>
      </c>
      <c r="Z75" s="70">
        <v>54.5</v>
      </c>
      <c r="AA75" s="70" t="s">
        <v>100</v>
      </c>
      <c r="AB75" s="4"/>
      <c r="AC75" s="26">
        <v>45208</v>
      </c>
      <c r="AD75" s="70">
        <v>44</v>
      </c>
      <c r="AE75" s="70">
        <v>36</v>
      </c>
      <c r="AF75" s="70">
        <v>40</v>
      </c>
      <c r="AG75" s="70">
        <v>0.04</v>
      </c>
      <c r="AH75" s="70">
        <v>0</v>
      </c>
      <c r="AI75" s="70">
        <v>0</v>
      </c>
      <c r="AJ75" s="4"/>
      <c r="AK75" s="26">
        <v>45253</v>
      </c>
      <c r="AL75" s="70">
        <v>34</v>
      </c>
      <c r="AM75" s="70">
        <v>28</v>
      </c>
      <c r="AN75" s="70">
        <v>31</v>
      </c>
      <c r="AO75" s="70">
        <v>0.01</v>
      </c>
      <c r="AP75" s="70">
        <v>0</v>
      </c>
      <c r="AQ75" s="70">
        <v>16</v>
      </c>
      <c r="AR75" s="4"/>
      <c r="AS75" s="9"/>
      <c r="AT75" s="9"/>
      <c r="AU75" s="9"/>
      <c r="AV75" s="9"/>
      <c r="AW75" s="9"/>
      <c r="AX75" s="9"/>
      <c r="AY75" s="9"/>
    </row>
    <row r="76" spans="1:51" ht="15.75" customHeight="1" x14ac:dyDescent="0.2">
      <c r="A76" s="26">
        <v>45306</v>
      </c>
      <c r="B76" s="70">
        <v>23</v>
      </c>
      <c r="C76" s="70">
        <v>11</v>
      </c>
      <c r="D76" s="70">
        <v>17</v>
      </c>
      <c r="E76" s="70" t="s">
        <v>100</v>
      </c>
      <c r="F76" s="70" t="s">
        <v>100</v>
      </c>
      <c r="G76" s="70">
        <v>25</v>
      </c>
      <c r="H76" s="4"/>
      <c r="I76" s="26">
        <v>45341</v>
      </c>
      <c r="J76" s="70">
        <v>45</v>
      </c>
      <c r="K76" s="70">
        <v>28</v>
      </c>
      <c r="L76" s="70">
        <v>36.5</v>
      </c>
      <c r="M76" s="70" t="s">
        <v>100</v>
      </c>
      <c r="N76" s="70">
        <v>0</v>
      </c>
      <c r="O76" s="70">
        <v>30</v>
      </c>
      <c r="P76" s="4"/>
      <c r="Q76" s="26">
        <v>45439</v>
      </c>
      <c r="V76" s="4"/>
      <c r="W76" s="26">
        <v>45537</v>
      </c>
      <c r="AB76" s="4"/>
      <c r="AC76" s="26">
        <v>45579</v>
      </c>
      <c r="AJ76" s="4"/>
      <c r="AK76" s="26">
        <v>45624</v>
      </c>
      <c r="AR76" s="4"/>
      <c r="AS76" s="9"/>
      <c r="AT76" s="9"/>
      <c r="AU76" s="9"/>
      <c r="AV76" s="9"/>
      <c r="AW76" s="9"/>
      <c r="AX76" s="9"/>
      <c r="AY76" s="9"/>
    </row>
    <row r="77" spans="1:51" ht="15.75" customHeight="1" x14ac:dyDescent="0.2">
      <c r="A77" s="26">
        <v>45677</v>
      </c>
      <c r="H77" s="4"/>
      <c r="I77" s="26">
        <v>45705</v>
      </c>
      <c r="P77" s="4"/>
      <c r="Q77" s="26">
        <v>45803</v>
      </c>
      <c r="V77" s="4"/>
      <c r="W77" s="26">
        <v>45901</v>
      </c>
      <c r="AB77" s="4"/>
      <c r="AC77" s="26">
        <v>45943</v>
      </c>
      <c r="AJ77" s="4"/>
      <c r="AK77" s="26">
        <v>45988</v>
      </c>
      <c r="AR77" s="4"/>
      <c r="AS77" s="9"/>
      <c r="AT77" s="9"/>
      <c r="AU77" s="9"/>
      <c r="AV77" s="9"/>
      <c r="AW77" s="9"/>
      <c r="AX77" s="9"/>
      <c r="AY77" s="9"/>
    </row>
    <row r="78" spans="1:51" ht="15.75" customHeight="1" x14ac:dyDescent="0.2">
      <c r="A78" s="26">
        <v>46041</v>
      </c>
      <c r="H78" s="4"/>
      <c r="I78" s="26">
        <v>46069</v>
      </c>
      <c r="P78" s="4"/>
      <c r="Q78" s="26">
        <v>46167</v>
      </c>
      <c r="V78" s="4"/>
      <c r="W78" s="26">
        <v>46272</v>
      </c>
      <c r="AB78" s="4"/>
      <c r="AC78" s="26">
        <v>46307</v>
      </c>
      <c r="AJ78" s="4"/>
      <c r="AK78" s="26">
        <v>46352</v>
      </c>
      <c r="AR78" s="4"/>
      <c r="AS78" s="9"/>
      <c r="AT78" s="9"/>
      <c r="AU78" s="9"/>
      <c r="AV78" s="9"/>
      <c r="AW78" s="9"/>
      <c r="AX78" s="9"/>
      <c r="AY78" s="9"/>
    </row>
    <row r="79" spans="1:51" ht="15.75" customHeight="1" x14ac:dyDescent="0.2">
      <c r="A79" s="26">
        <v>46405</v>
      </c>
      <c r="H79" s="4"/>
      <c r="I79" s="26">
        <v>46433</v>
      </c>
      <c r="P79" s="4"/>
      <c r="Q79" s="26">
        <v>46538</v>
      </c>
      <c r="V79" s="4"/>
      <c r="W79" s="26">
        <v>46636</v>
      </c>
      <c r="AB79" s="4"/>
      <c r="AC79" s="26">
        <v>46671</v>
      </c>
      <c r="AJ79" s="4"/>
      <c r="AK79" s="26">
        <v>46716</v>
      </c>
      <c r="AR79" s="4"/>
      <c r="AS79" s="9"/>
      <c r="AT79" s="9"/>
      <c r="AU79" s="9"/>
      <c r="AV79" s="9"/>
      <c r="AW79" s="9"/>
      <c r="AX79" s="9"/>
      <c r="AY79" s="9"/>
    </row>
    <row r="80" spans="1:51" ht="15.75" customHeight="1" x14ac:dyDescent="0.2">
      <c r="A80" s="26">
        <v>46769</v>
      </c>
      <c r="H80" s="4"/>
      <c r="I80" s="26">
        <v>46804</v>
      </c>
      <c r="P80" s="4"/>
      <c r="Q80" s="26">
        <v>46902</v>
      </c>
      <c r="V80" s="4"/>
      <c r="W80" s="26">
        <v>47000</v>
      </c>
      <c r="AB80" s="4"/>
      <c r="AC80" s="26">
        <v>47035</v>
      </c>
      <c r="AJ80" s="4"/>
      <c r="AK80" s="26">
        <v>47080</v>
      </c>
      <c r="AR80" s="4"/>
      <c r="AS80" s="9"/>
      <c r="AT80" s="9"/>
      <c r="AU80" s="9"/>
      <c r="AV80" s="9"/>
      <c r="AW80" s="9"/>
      <c r="AX80" s="9"/>
      <c r="AY80" s="9"/>
    </row>
    <row r="81" spans="1:51" ht="15.75" customHeight="1" x14ac:dyDescent="0.2">
      <c r="A81" s="26">
        <v>47133</v>
      </c>
      <c r="H81" s="4"/>
      <c r="I81" s="26">
        <v>47168</v>
      </c>
      <c r="P81" s="4"/>
      <c r="Q81" s="26">
        <v>47266</v>
      </c>
      <c r="V81" s="4"/>
      <c r="W81" s="26">
        <v>47364</v>
      </c>
      <c r="AB81" s="4"/>
      <c r="AC81" s="26">
        <v>47399</v>
      </c>
      <c r="AJ81" s="4"/>
      <c r="AK81" s="26">
        <v>47444</v>
      </c>
      <c r="AR81" s="4"/>
      <c r="AS81" s="9"/>
      <c r="AT81" s="9"/>
      <c r="AU81" s="9"/>
      <c r="AV81" s="9"/>
      <c r="AW81" s="9"/>
      <c r="AX81" s="9"/>
      <c r="AY81" s="9"/>
    </row>
    <row r="82" spans="1:51" ht="15.75" customHeight="1" x14ac:dyDescent="0.2">
      <c r="A82" s="26">
        <v>47504</v>
      </c>
      <c r="H82" s="4"/>
      <c r="I82" s="26">
        <v>47532</v>
      </c>
      <c r="P82" s="4"/>
      <c r="Q82" s="26">
        <v>47630</v>
      </c>
      <c r="V82" s="4"/>
      <c r="W82" s="26">
        <v>47728</v>
      </c>
      <c r="AB82" s="4"/>
      <c r="AC82" s="26">
        <v>47770</v>
      </c>
      <c r="AJ82" s="4"/>
      <c r="AK82" s="26">
        <v>47815</v>
      </c>
      <c r="AR82" s="4"/>
      <c r="AS82" s="9"/>
      <c r="AT82" s="9"/>
      <c r="AU82" s="9"/>
      <c r="AV82" s="9"/>
      <c r="AW82" s="9"/>
      <c r="AX82" s="9"/>
      <c r="AY82" s="9"/>
    </row>
    <row r="83" spans="1:51" ht="15.75" customHeight="1" x14ac:dyDescent="0.2">
      <c r="H83" s="4"/>
      <c r="P83" s="4"/>
      <c r="V83" s="4"/>
      <c r="AB83" s="4"/>
      <c r="AJ83" s="4"/>
      <c r="AR83" s="4"/>
      <c r="AS83" s="9"/>
      <c r="AT83" s="9"/>
      <c r="AU83" s="9"/>
      <c r="AV83" s="9"/>
      <c r="AW83" s="9"/>
      <c r="AX83" s="9"/>
      <c r="AY83" s="9"/>
    </row>
    <row r="84" spans="1:51" ht="15.75" customHeight="1" x14ac:dyDescent="0.2">
      <c r="H84" s="4"/>
      <c r="P84" s="4"/>
      <c r="V84" s="4"/>
      <c r="AB84" s="4"/>
      <c r="AJ84" s="4"/>
      <c r="AR84" s="4"/>
      <c r="AS84" s="9"/>
      <c r="AT84" s="9"/>
      <c r="AU84" s="9"/>
      <c r="AV84" s="9"/>
      <c r="AW84" s="9"/>
      <c r="AX84" s="9"/>
      <c r="AY84" s="9"/>
    </row>
    <row r="85" spans="1:51" ht="15.75" customHeight="1" x14ac:dyDescent="0.2">
      <c r="B85" s="74">
        <f>MAX(B4:B82)</f>
        <v>43</v>
      </c>
      <c r="C85" s="74">
        <f>MIN(C4:C82)</f>
        <v>-14</v>
      </c>
      <c r="D85" s="74">
        <f t="shared" ref="D85:G85" si="7">MAX(D4:D82)</f>
        <v>38</v>
      </c>
      <c r="E85" s="74">
        <f t="shared" si="7"/>
        <v>0.44</v>
      </c>
      <c r="F85" s="74">
        <f t="shared" si="7"/>
        <v>5.3</v>
      </c>
      <c r="G85" s="74">
        <f t="shared" si="7"/>
        <v>26</v>
      </c>
      <c r="H85" s="4"/>
      <c r="J85" s="74">
        <f>MAX(J4:J82)</f>
        <v>45</v>
      </c>
      <c r="K85" s="74">
        <f>MIN(K4:K82)</f>
        <v>-15</v>
      </c>
      <c r="L85" s="15">
        <f t="shared" ref="L85:O85" si="8">MAX(L4:L82)</f>
        <v>38.5</v>
      </c>
      <c r="M85" s="74">
        <f t="shared" si="8"/>
        <v>0.86</v>
      </c>
      <c r="N85" s="74">
        <f t="shared" si="8"/>
        <v>10.8</v>
      </c>
      <c r="O85" s="74">
        <f t="shared" si="8"/>
        <v>33</v>
      </c>
      <c r="P85" s="4"/>
      <c r="R85" s="74">
        <f>MAX(R6:R82)</f>
        <v>74</v>
      </c>
      <c r="S85" s="74">
        <f>MIN(S6:S82)</f>
        <v>34</v>
      </c>
      <c r="T85" s="15">
        <f t="shared" ref="T85:U85" si="9">MAX(T6:T82)</f>
        <v>63</v>
      </c>
      <c r="U85" s="74">
        <f t="shared" si="9"/>
        <v>0.15</v>
      </c>
      <c r="V85" s="4"/>
      <c r="X85" s="74">
        <f>MAX(X4:X82)</f>
        <v>70</v>
      </c>
      <c r="Y85" s="74">
        <f>MIN(Y4:Y82)</f>
        <v>32</v>
      </c>
      <c r="Z85" s="15">
        <f t="shared" ref="Z85:AA85" si="10">MAX(Z4:Z82)</f>
        <v>62.5</v>
      </c>
      <c r="AA85" s="74">
        <f t="shared" si="10"/>
        <v>0.65</v>
      </c>
      <c r="AB85" s="4"/>
      <c r="AD85" s="74">
        <f>MAX(AD6:AD82)</f>
        <v>64</v>
      </c>
      <c r="AE85" s="74">
        <f>MIN(AE6:AE82)</f>
        <v>19</v>
      </c>
      <c r="AF85" s="15">
        <f t="shared" ref="AF85:AI85" si="11">MAX(AF6:AF82)</f>
        <v>53.5</v>
      </c>
      <c r="AG85" s="74">
        <f t="shared" si="11"/>
        <v>0.86</v>
      </c>
      <c r="AH85" s="74">
        <f t="shared" si="11"/>
        <v>3.2</v>
      </c>
      <c r="AI85" s="74">
        <f t="shared" si="11"/>
        <v>15</v>
      </c>
      <c r="AJ85" s="4"/>
      <c r="AL85" s="74">
        <f>MAX(AL4:AL82)</f>
        <v>45</v>
      </c>
      <c r="AM85" s="74">
        <f>MIN(AM4:AM82)</f>
        <v>-14</v>
      </c>
      <c r="AN85" s="15">
        <f t="shared" ref="AN85:AQ85" si="12">MAX(AN4:AN82)</f>
        <v>39.5</v>
      </c>
      <c r="AO85" s="39">
        <f t="shared" si="12"/>
        <v>0.55000000000000004</v>
      </c>
      <c r="AP85" s="74">
        <f t="shared" si="12"/>
        <v>6.9</v>
      </c>
      <c r="AQ85" s="74">
        <f t="shared" si="12"/>
        <v>22</v>
      </c>
      <c r="AR85" s="4"/>
      <c r="AS85" s="9"/>
      <c r="AT85" s="74">
        <f>MAX(AT4:AT82)</f>
        <v>42</v>
      </c>
      <c r="AU85" s="74">
        <f>MIN(AU4:AU82)</f>
        <v>-8</v>
      </c>
      <c r="AV85" s="74">
        <f>MAX(AV4:AV20)</f>
        <v>36.5</v>
      </c>
      <c r="AW85" s="74">
        <f t="shared" ref="AW85:AY85" si="13">MAX(AW4:AW82)</f>
        <v>7.0000000000000007E-2</v>
      </c>
      <c r="AX85" s="74">
        <f t="shared" si="13"/>
        <v>0.6</v>
      </c>
      <c r="AY85" s="74">
        <f t="shared" si="13"/>
        <v>18</v>
      </c>
    </row>
    <row r="86" spans="1:51" ht="15.75" customHeight="1" x14ac:dyDescent="0.2">
      <c r="B86" s="39">
        <f t="shared" ref="B86:C86" si="14">AVERAGE(B4:B82)</f>
        <v>24.641025641025642</v>
      </c>
      <c r="C86" s="39">
        <f t="shared" si="14"/>
        <v>12.641025641025641</v>
      </c>
      <c r="D86" s="74">
        <f>MIN(D4:D82)</f>
        <v>-6.5</v>
      </c>
      <c r="E86" s="107">
        <f t="shared" ref="E86:G86" si="15">AVERAGE(E4:E82)</f>
        <v>5.4333333333333331E-2</v>
      </c>
      <c r="F86" s="39">
        <f t="shared" si="15"/>
        <v>0.5161290322580645</v>
      </c>
      <c r="G86" s="15">
        <f t="shared" si="15"/>
        <v>12.487179487179487</v>
      </c>
      <c r="H86" s="4"/>
      <c r="J86" s="39">
        <f t="shared" ref="J86:K86" si="16">AVERAGE(J4:J82)</f>
        <v>27.361111111111111</v>
      </c>
      <c r="K86" s="39">
        <f t="shared" si="16"/>
        <v>13.347222222222221</v>
      </c>
      <c r="L86" s="15">
        <f>MIN(L4:L82)</f>
        <v>-5</v>
      </c>
      <c r="M86" s="107">
        <f t="shared" ref="M86:O86" si="17">AVERAGE(M4:M82)</f>
        <v>3.9824561403508783E-2</v>
      </c>
      <c r="N86" s="39">
        <f t="shared" si="17"/>
        <v>0.48524590163934428</v>
      </c>
      <c r="O86" s="15">
        <f t="shared" si="17"/>
        <v>13.441176470588236</v>
      </c>
      <c r="P86" s="4"/>
      <c r="R86" s="39">
        <f t="shared" ref="R86:S86" si="18">AVERAGE(R6:R82)</f>
        <v>60.490566037735846</v>
      </c>
      <c r="S86" s="39">
        <f t="shared" si="18"/>
        <v>44.226415094339622</v>
      </c>
      <c r="T86" s="15">
        <f>MIN(T6:T82)</f>
        <v>40</v>
      </c>
      <c r="U86" s="107">
        <f>AVERAGE(U6:U82)</f>
        <v>1.6590909090909094E-2</v>
      </c>
      <c r="V86" s="4"/>
      <c r="X86" s="39">
        <f t="shared" ref="X86:Y86" si="19">AVERAGE(X4:X82)</f>
        <v>60.140845070422536</v>
      </c>
      <c r="Y86" s="39">
        <f t="shared" si="19"/>
        <v>44.986111111111114</v>
      </c>
      <c r="Z86" s="15">
        <f>MIN(Z4:Z82)</f>
        <v>44</v>
      </c>
      <c r="AA86" s="107">
        <f>AVERAGE(AA4:AA82)</f>
        <v>5.890909090909089E-2</v>
      </c>
      <c r="AB86" s="4"/>
      <c r="AD86" s="39">
        <f t="shared" ref="AD86:AE86" si="20">AVERAGE(AD6:AD82)</f>
        <v>43.485714285714288</v>
      </c>
      <c r="AE86" s="39">
        <f t="shared" si="20"/>
        <v>32.200000000000003</v>
      </c>
      <c r="AF86" s="15">
        <f>MIN(AF6:AF82)</f>
        <v>24</v>
      </c>
      <c r="AG86" s="107">
        <f t="shared" ref="AG86:AI86" si="21">AVERAGE(AG6:AG82)</f>
        <v>8.7796610169491501E-2</v>
      </c>
      <c r="AH86" s="39">
        <f t="shared" si="21"/>
        <v>0.19062499999999996</v>
      </c>
      <c r="AI86" s="15">
        <f t="shared" si="21"/>
        <v>0.80882352941176472</v>
      </c>
      <c r="AJ86" s="4"/>
      <c r="AL86" s="39">
        <f t="shared" ref="AL86:AM86" si="22">AVERAGE(AL4:AL82)</f>
        <v>27.013888888888889</v>
      </c>
      <c r="AM86" s="39">
        <f t="shared" si="22"/>
        <v>14.763888888888889</v>
      </c>
      <c r="AN86" s="15">
        <f>MIN(AN4:AN82)</f>
        <v>-6</v>
      </c>
      <c r="AO86" s="107">
        <f t="shared" ref="AO86:AQ86" si="23">AVERAGE(AO4:AO82)</f>
        <v>6.1111111111111095E-2</v>
      </c>
      <c r="AP86" s="39">
        <f t="shared" si="23"/>
        <v>0.83437500000000031</v>
      </c>
      <c r="AQ86" s="15">
        <f t="shared" si="23"/>
        <v>5.7777777777777777</v>
      </c>
      <c r="AR86" s="4"/>
      <c r="AS86" s="9"/>
      <c r="AT86" s="39">
        <f t="shared" ref="AT86:AU86" si="24">AVERAGE(AT4:AT82)</f>
        <v>30.166666666666668</v>
      </c>
      <c r="AU86" s="39">
        <f t="shared" si="24"/>
        <v>19.388888888888889</v>
      </c>
      <c r="AV86" s="74">
        <f>MIN(AV4:AV20)</f>
        <v>2</v>
      </c>
      <c r="AW86" s="107">
        <f t="shared" ref="AW86:AY86" si="25">AVERAGE(AW4:AW82)</f>
        <v>9.0909090909090922E-3</v>
      </c>
      <c r="AX86" s="39">
        <f t="shared" si="25"/>
        <v>5.4545454545454543E-2</v>
      </c>
      <c r="AY86" s="15">
        <f t="shared" si="25"/>
        <v>2.8125</v>
      </c>
    </row>
    <row r="87" spans="1:51" ht="15.75" customHeight="1" x14ac:dyDescent="0.2">
      <c r="H87" s="4"/>
      <c r="P87" s="4"/>
      <c r="V87" s="4"/>
      <c r="AB87" s="4"/>
      <c r="AJ87" s="4"/>
      <c r="AR87" s="4"/>
      <c r="AS87" s="9"/>
    </row>
    <row r="88" spans="1:51" ht="15.75" customHeight="1" x14ac:dyDescent="0.2">
      <c r="B88" s="39">
        <f>(B86+C86)/2</f>
        <v>18.641025641025642</v>
      </c>
      <c r="H88" s="4"/>
      <c r="J88" s="39">
        <f>(J86+K86)/2</f>
        <v>20.354166666666664</v>
      </c>
      <c r="P88" s="4"/>
      <c r="R88" s="39">
        <f>(R86+S86)/2</f>
        <v>52.35849056603773</v>
      </c>
      <c r="V88" s="4"/>
      <c r="X88" s="39">
        <f>(X86+Y86)/2</f>
        <v>52.563478090766822</v>
      </c>
      <c r="AB88" s="4"/>
      <c r="AD88" s="39">
        <f>(AD86+AE86)/2</f>
        <v>37.842857142857142</v>
      </c>
      <c r="AJ88" s="4"/>
      <c r="AL88" s="39">
        <f>(AL86+AM86)/2</f>
        <v>20.888888888888889</v>
      </c>
      <c r="AR88" s="4"/>
      <c r="AS88" s="9"/>
      <c r="AT88" s="39">
        <f>(AT86+AU86)/2</f>
        <v>24.777777777777779</v>
      </c>
    </row>
    <row r="89" spans="1:51" ht="15.75" customHeight="1" x14ac:dyDescent="0.2">
      <c r="H89" s="4"/>
      <c r="P89" s="4"/>
      <c r="V89" s="4"/>
      <c r="AB89" s="4"/>
      <c r="AJ89" s="4"/>
      <c r="AR89" s="4"/>
      <c r="AS89" s="9"/>
      <c r="AT89" s="9"/>
      <c r="AU89" s="9"/>
      <c r="AV89" s="9"/>
      <c r="AW89" s="9"/>
      <c r="AX89" s="9"/>
      <c r="AY89" s="9"/>
    </row>
    <row r="90" spans="1:51" ht="15.75" customHeight="1" x14ac:dyDescent="0.2">
      <c r="H90" s="4"/>
      <c r="P90" s="4"/>
      <c r="V90" s="4"/>
      <c r="AB90" s="4"/>
      <c r="AJ90" s="4"/>
      <c r="AR90" s="4"/>
      <c r="AS90" s="9"/>
      <c r="AT90" s="9"/>
      <c r="AU90" s="9"/>
      <c r="AV90" s="9"/>
      <c r="AW90" s="9"/>
      <c r="AX90" s="9"/>
      <c r="AY90" s="9"/>
    </row>
    <row r="91" spans="1:51" ht="15.75" customHeight="1" x14ac:dyDescent="0.2">
      <c r="H91" s="4"/>
      <c r="P91" s="4"/>
      <c r="V91" s="4"/>
      <c r="AB91" s="4"/>
      <c r="AJ91" s="4"/>
      <c r="AR91" s="4"/>
      <c r="AS91" s="9"/>
      <c r="AT91" s="9"/>
      <c r="AU91" s="9"/>
      <c r="AV91" s="9"/>
      <c r="AW91" s="9"/>
      <c r="AX91" s="9"/>
      <c r="AY91" s="9"/>
    </row>
    <row r="92" spans="1:51" ht="15.75" customHeight="1" x14ac:dyDescent="0.2">
      <c r="H92" s="4"/>
      <c r="P92" s="4"/>
      <c r="V92" s="4"/>
      <c r="AB92" s="4"/>
      <c r="AJ92" s="4"/>
      <c r="AR92" s="4"/>
      <c r="AS92" s="9"/>
      <c r="AT92" s="9"/>
      <c r="AU92" s="9"/>
      <c r="AV92" s="9"/>
      <c r="AW92" s="9"/>
      <c r="AX92" s="9"/>
      <c r="AY92" s="9"/>
    </row>
    <row r="93" spans="1:51" ht="15.75" customHeight="1" x14ac:dyDescent="0.2">
      <c r="H93" s="4"/>
      <c r="P93" s="4"/>
      <c r="V93" s="4"/>
      <c r="AB93" s="4"/>
      <c r="AJ93" s="4"/>
      <c r="AR93" s="4"/>
      <c r="AS93" s="9"/>
      <c r="AT93" s="9"/>
      <c r="AU93" s="9"/>
      <c r="AV93" s="9"/>
      <c r="AW93" s="9"/>
      <c r="AX93" s="9"/>
      <c r="AY93" s="9"/>
    </row>
    <row r="94" spans="1:51" ht="15.75" customHeight="1" x14ac:dyDescent="0.2">
      <c r="H94" s="4"/>
      <c r="P94" s="4"/>
      <c r="V94" s="4"/>
      <c r="AB94" s="4"/>
      <c r="AJ94" s="4"/>
      <c r="AR94" s="4"/>
      <c r="AS94" s="9"/>
      <c r="AT94" s="9"/>
      <c r="AU94" s="9"/>
      <c r="AV94" s="9"/>
      <c r="AW94" s="9"/>
      <c r="AX94" s="9"/>
      <c r="AY94" s="9"/>
    </row>
    <row r="95" spans="1:51" ht="15.75" customHeight="1" x14ac:dyDescent="0.2">
      <c r="H95" s="4"/>
      <c r="P95" s="4"/>
      <c r="V95" s="4"/>
      <c r="AB95" s="4"/>
      <c r="AJ95" s="4"/>
      <c r="AR95" s="4"/>
      <c r="AS95" s="9"/>
      <c r="AT95" s="9"/>
      <c r="AU95" s="9"/>
      <c r="AV95" s="9"/>
      <c r="AW95" s="9"/>
      <c r="AX95" s="9"/>
      <c r="AY95" s="9"/>
    </row>
    <row r="96" spans="1:51" ht="15.75" customHeight="1" x14ac:dyDescent="0.2">
      <c r="H96" s="4"/>
      <c r="P96" s="4"/>
      <c r="V96" s="4"/>
      <c r="AB96" s="4"/>
      <c r="AJ96" s="4"/>
      <c r="AR96" s="4"/>
      <c r="AS96" s="9"/>
      <c r="AT96" s="9"/>
      <c r="AU96" s="9"/>
      <c r="AV96" s="9"/>
      <c r="AW96" s="9"/>
      <c r="AX96" s="9"/>
      <c r="AY96" s="9"/>
    </row>
    <row r="97" spans="8:51" ht="15.75" customHeight="1" x14ac:dyDescent="0.2">
      <c r="H97" s="4"/>
      <c r="P97" s="4"/>
      <c r="V97" s="4"/>
      <c r="AB97" s="4"/>
      <c r="AJ97" s="4"/>
      <c r="AR97" s="4"/>
      <c r="AS97" s="9"/>
      <c r="AT97" s="9"/>
      <c r="AU97" s="9"/>
      <c r="AV97" s="9"/>
      <c r="AW97" s="9"/>
      <c r="AX97" s="9"/>
      <c r="AY97" s="9"/>
    </row>
    <row r="98" spans="8:51" ht="15.75" customHeight="1" x14ac:dyDescent="0.2">
      <c r="H98" s="4"/>
      <c r="P98" s="4"/>
      <c r="V98" s="4"/>
      <c r="AB98" s="4"/>
      <c r="AJ98" s="4"/>
      <c r="AR98" s="4"/>
      <c r="AS98" s="9"/>
      <c r="AT98" s="9"/>
      <c r="AU98" s="9"/>
      <c r="AV98" s="9"/>
      <c r="AW98" s="9"/>
      <c r="AX98" s="9"/>
      <c r="AY98" s="9"/>
    </row>
    <row r="99" spans="8:51" ht="15.75" customHeight="1" x14ac:dyDescent="0.2">
      <c r="H99" s="4"/>
      <c r="P99" s="4"/>
      <c r="V99" s="4"/>
      <c r="AB99" s="4"/>
      <c r="AJ99" s="4"/>
      <c r="AR99" s="4"/>
      <c r="AS99" s="9"/>
      <c r="AT99" s="9"/>
      <c r="AU99" s="9"/>
      <c r="AV99" s="9"/>
      <c r="AW99" s="9"/>
      <c r="AX99" s="9"/>
      <c r="AY99" s="9"/>
    </row>
    <row r="100" spans="8:51" ht="15.75" customHeight="1" x14ac:dyDescent="0.2">
      <c r="H100" s="4"/>
      <c r="P100" s="4"/>
      <c r="V100" s="4"/>
      <c r="AB100" s="4"/>
      <c r="AJ100" s="4"/>
      <c r="AR100" s="4"/>
      <c r="AS100" s="9"/>
      <c r="AT100" s="9"/>
      <c r="AU100" s="9"/>
      <c r="AV100" s="9"/>
      <c r="AW100" s="9"/>
      <c r="AX100" s="9"/>
      <c r="AY100" s="9"/>
    </row>
    <row r="101" spans="8:51" ht="15.75" customHeight="1" x14ac:dyDescent="0.2">
      <c r="H101" s="4"/>
      <c r="P101" s="4"/>
      <c r="V101" s="4"/>
      <c r="AB101" s="4"/>
      <c r="AJ101" s="4"/>
      <c r="AR101" s="4"/>
      <c r="AS101" s="9"/>
      <c r="AT101" s="9"/>
      <c r="AU101" s="9"/>
      <c r="AV101" s="9"/>
      <c r="AW101" s="9"/>
      <c r="AX101" s="9"/>
      <c r="AY101" s="9"/>
    </row>
    <row r="102" spans="8:51" ht="15.75" customHeight="1" x14ac:dyDescent="0.2">
      <c r="H102" s="4"/>
      <c r="P102" s="4"/>
      <c r="V102" s="4"/>
      <c r="AB102" s="4"/>
      <c r="AJ102" s="4"/>
      <c r="AR102" s="4"/>
      <c r="AS102" s="9"/>
      <c r="AT102" s="9"/>
      <c r="AU102" s="9"/>
      <c r="AV102" s="9"/>
      <c r="AW102" s="9"/>
      <c r="AX102" s="9"/>
      <c r="AY102" s="9"/>
    </row>
    <row r="103" spans="8:51" ht="15.75" customHeight="1" x14ac:dyDescent="0.2">
      <c r="H103" s="4"/>
      <c r="P103" s="4"/>
      <c r="V103" s="4"/>
      <c r="AB103" s="4"/>
      <c r="AJ103" s="4"/>
      <c r="AR103" s="4"/>
      <c r="AS103" s="9"/>
      <c r="AT103" s="9"/>
      <c r="AU103" s="9"/>
      <c r="AV103" s="9"/>
      <c r="AW103" s="9"/>
      <c r="AX103" s="9"/>
      <c r="AY103" s="9"/>
    </row>
    <row r="104" spans="8:51" ht="15.75" customHeight="1" x14ac:dyDescent="0.2">
      <c r="H104" s="4"/>
      <c r="P104" s="4"/>
      <c r="V104" s="4"/>
      <c r="AB104" s="4"/>
      <c r="AJ104" s="4"/>
      <c r="AR104" s="4"/>
      <c r="AS104" s="9"/>
      <c r="AT104" s="9"/>
      <c r="AU104" s="9"/>
      <c r="AV104" s="9"/>
      <c r="AW104" s="9"/>
      <c r="AX104" s="9"/>
      <c r="AY104" s="9"/>
    </row>
    <row r="105" spans="8:51" ht="15.75" customHeight="1" x14ac:dyDescent="0.2">
      <c r="H105" s="4"/>
      <c r="P105" s="4"/>
      <c r="V105" s="4"/>
      <c r="AB105" s="4"/>
      <c r="AJ105" s="4"/>
      <c r="AR105" s="4"/>
      <c r="AS105" s="9"/>
      <c r="AT105" s="9"/>
      <c r="AU105" s="9"/>
      <c r="AV105" s="9"/>
      <c r="AW105" s="9"/>
      <c r="AX105" s="9"/>
      <c r="AY105" s="9"/>
    </row>
    <row r="106" spans="8:51" ht="15.75" customHeight="1" x14ac:dyDescent="0.2">
      <c r="H106" s="4"/>
      <c r="P106" s="4"/>
      <c r="V106" s="4"/>
      <c r="AB106" s="4"/>
      <c r="AJ106" s="4"/>
      <c r="AR106" s="4"/>
      <c r="AS106" s="9"/>
      <c r="AT106" s="9"/>
      <c r="AU106" s="9"/>
      <c r="AV106" s="9"/>
      <c r="AW106" s="9"/>
      <c r="AX106" s="9"/>
      <c r="AY106" s="9"/>
    </row>
    <row r="107" spans="8:51" ht="15.75" customHeight="1" x14ac:dyDescent="0.2">
      <c r="H107" s="4"/>
      <c r="P107" s="4"/>
      <c r="V107" s="4"/>
      <c r="AB107" s="4"/>
      <c r="AJ107" s="4"/>
      <c r="AR107" s="4"/>
      <c r="AS107" s="9"/>
      <c r="AT107" s="9"/>
      <c r="AU107" s="9"/>
      <c r="AV107" s="9"/>
      <c r="AW107" s="9"/>
      <c r="AX107" s="9"/>
      <c r="AY107" s="9"/>
    </row>
    <row r="108" spans="8:51" ht="15.75" customHeight="1" x14ac:dyDescent="0.2">
      <c r="H108" s="4"/>
      <c r="P108" s="4"/>
      <c r="V108" s="4"/>
      <c r="AB108" s="4"/>
      <c r="AJ108" s="4"/>
      <c r="AR108" s="4"/>
      <c r="AS108" s="9"/>
      <c r="AT108" s="9"/>
      <c r="AU108" s="9"/>
      <c r="AV108" s="9"/>
      <c r="AW108" s="9"/>
      <c r="AX108" s="9"/>
      <c r="AY108" s="9"/>
    </row>
    <row r="109" spans="8:51" ht="15.75" customHeight="1" x14ac:dyDescent="0.2">
      <c r="H109" s="4"/>
      <c r="P109" s="4"/>
      <c r="V109" s="4"/>
      <c r="AB109" s="4"/>
      <c r="AJ109" s="4"/>
      <c r="AR109" s="4"/>
      <c r="AS109" s="9"/>
      <c r="AT109" s="9"/>
      <c r="AU109" s="9"/>
      <c r="AV109" s="9"/>
      <c r="AW109" s="9"/>
      <c r="AX109" s="9"/>
      <c r="AY109" s="9"/>
    </row>
    <row r="110" spans="8:51" ht="15.75" customHeight="1" x14ac:dyDescent="0.2">
      <c r="H110" s="4"/>
      <c r="P110" s="4"/>
      <c r="V110" s="4"/>
      <c r="AB110" s="4"/>
      <c r="AJ110" s="4"/>
      <c r="AR110" s="4"/>
      <c r="AS110" s="9"/>
      <c r="AT110" s="9"/>
      <c r="AU110" s="9"/>
      <c r="AV110" s="9"/>
      <c r="AW110" s="9"/>
      <c r="AX110" s="9"/>
      <c r="AY110" s="9"/>
    </row>
    <row r="111" spans="8:51" ht="15.75" customHeight="1" x14ac:dyDescent="0.2">
      <c r="H111" s="4"/>
      <c r="P111" s="4"/>
      <c r="V111" s="4"/>
      <c r="AB111" s="4"/>
      <c r="AJ111" s="4"/>
      <c r="AR111" s="4"/>
      <c r="AS111" s="9"/>
      <c r="AT111" s="9"/>
      <c r="AU111" s="9"/>
      <c r="AV111" s="9"/>
      <c r="AW111" s="9"/>
      <c r="AX111" s="9"/>
      <c r="AY111" s="9"/>
    </row>
    <row r="112" spans="8:51" ht="15.75" customHeight="1" x14ac:dyDescent="0.2">
      <c r="H112" s="4"/>
      <c r="P112" s="4"/>
      <c r="V112" s="4"/>
      <c r="AB112" s="4"/>
      <c r="AJ112" s="4"/>
      <c r="AR112" s="4"/>
      <c r="AS112" s="9"/>
      <c r="AT112" s="9"/>
      <c r="AU112" s="9"/>
      <c r="AV112" s="9"/>
      <c r="AW112" s="9"/>
      <c r="AX112" s="9"/>
      <c r="AY112" s="9"/>
    </row>
    <row r="113" spans="8:51" ht="15.75" customHeight="1" x14ac:dyDescent="0.2">
      <c r="H113" s="4"/>
      <c r="P113" s="4"/>
      <c r="V113" s="4"/>
      <c r="AB113" s="4"/>
      <c r="AJ113" s="4"/>
      <c r="AR113" s="4"/>
      <c r="AS113" s="9"/>
      <c r="AT113" s="9"/>
      <c r="AU113" s="9"/>
      <c r="AV113" s="9"/>
      <c r="AW113" s="9"/>
      <c r="AX113" s="9"/>
      <c r="AY113" s="9"/>
    </row>
    <row r="114" spans="8:51" ht="15.75" customHeight="1" x14ac:dyDescent="0.2">
      <c r="H114" s="4"/>
      <c r="P114" s="4"/>
      <c r="V114" s="4"/>
      <c r="AB114" s="4"/>
      <c r="AJ114" s="4"/>
      <c r="AR114" s="4"/>
      <c r="AS114" s="9"/>
      <c r="AT114" s="9"/>
      <c r="AU114" s="9"/>
      <c r="AV114" s="9"/>
      <c r="AW114" s="9"/>
      <c r="AX114" s="9"/>
      <c r="AY114" s="9"/>
    </row>
    <row r="115" spans="8:51" ht="15.75" customHeight="1" x14ac:dyDescent="0.2">
      <c r="H115" s="4"/>
      <c r="P115" s="4"/>
      <c r="V115" s="4"/>
      <c r="AB115" s="4"/>
      <c r="AJ115" s="4"/>
      <c r="AR115" s="4"/>
      <c r="AS115" s="9"/>
      <c r="AT115" s="9"/>
      <c r="AU115" s="9"/>
      <c r="AV115" s="9"/>
      <c r="AW115" s="9"/>
      <c r="AX115" s="9"/>
      <c r="AY115" s="9"/>
    </row>
    <row r="116" spans="8:51" ht="15.75" customHeight="1" x14ac:dyDescent="0.2">
      <c r="H116" s="4"/>
      <c r="P116" s="4"/>
      <c r="V116" s="4"/>
      <c r="AB116" s="4"/>
      <c r="AJ116" s="4"/>
      <c r="AR116" s="4"/>
      <c r="AS116" s="9"/>
      <c r="AT116" s="9"/>
      <c r="AU116" s="9"/>
      <c r="AV116" s="9"/>
      <c r="AW116" s="9"/>
      <c r="AX116" s="9"/>
      <c r="AY116" s="9"/>
    </row>
    <row r="117" spans="8:51" ht="15.75" customHeight="1" x14ac:dyDescent="0.2">
      <c r="H117" s="4"/>
      <c r="P117" s="4"/>
      <c r="V117" s="4"/>
      <c r="AB117" s="4"/>
      <c r="AJ117" s="4"/>
      <c r="AR117" s="4"/>
      <c r="AS117" s="9"/>
      <c r="AT117" s="9"/>
      <c r="AU117" s="9"/>
      <c r="AV117" s="9"/>
      <c r="AW117" s="9"/>
      <c r="AX117" s="9"/>
      <c r="AY117" s="9"/>
    </row>
    <row r="118" spans="8:51" ht="15.75" customHeight="1" x14ac:dyDescent="0.2">
      <c r="H118" s="4"/>
      <c r="P118" s="4"/>
      <c r="V118" s="4"/>
      <c r="AB118" s="4"/>
      <c r="AJ118" s="4"/>
      <c r="AR118" s="4"/>
      <c r="AS118" s="9"/>
      <c r="AT118" s="9"/>
      <c r="AU118" s="9"/>
      <c r="AV118" s="9"/>
      <c r="AW118" s="9"/>
      <c r="AX118" s="9"/>
      <c r="AY118" s="9"/>
    </row>
    <row r="119" spans="8:51" ht="15.75" customHeight="1" x14ac:dyDescent="0.2">
      <c r="H119" s="4"/>
      <c r="P119" s="4"/>
      <c r="V119" s="4"/>
      <c r="AB119" s="4"/>
      <c r="AJ119" s="4"/>
      <c r="AR119" s="4"/>
      <c r="AS119" s="9"/>
      <c r="AT119" s="9"/>
      <c r="AU119" s="9"/>
      <c r="AV119" s="9"/>
      <c r="AW119" s="9"/>
      <c r="AX119" s="9"/>
      <c r="AY119" s="9"/>
    </row>
    <row r="120" spans="8:51" ht="15.75" customHeight="1" x14ac:dyDescent="0.2">
      <c r="H120" s="4"/>
      <c r="P120" s="4"/>
      <c r="V120" s="4"/>
      <c r="AB120" s="4"/>
      <c r="AJ120" s="4"/>
      <c r="AR120" s="4"/>
      <c r="AS120" s="9"/>
      <c r="AT120" s="9"/>
      <c r="AU120" s="9"/>
      <c r="AV120" s="9"/>
      <c r="AW120" s="9"/>
      <c r="AX120" s="9"/>
      <c r="AY120" s="9"/>
    </row>
    <row r="121" spans="8:51" ht="15.75" customHeight="1" x14ac:dyDescent="0.2">
      <c r="H121" s="4"/>
      <c r="P121" s="4"/>
      <c r="V121" s="4"/>
      <c r="AB121" s="4"/>
      <c r="AJ121" s="4"/>
      <c r="AR121" s="4"/>
      <c r="AS121" s="9"/>
      <c r="AT121" s="9"/>
      <c r="AU121" s="9"/>
      <c r="AV121" s="9"/>
      <c r="AW121" s="9"/>
      <c r="AX121" s="9"/>
      <c r="AY121" s="9"/>
    </row>
    <row r="122" spans="8:51" ht="15.75" customHeight="1" x14ac:dyDescent="0.2">
      <c r="H122" s="4"/>
      <c r="P122" s="4"/>
      <c r="V122" s="4"/>
      <c r="AB122" s="4"/>
      <c r="AJ122" s="4"/>
      <c r="AR122" s="4"/>
      <c r="AS122" s="9"/>
      <c r="AT122" s="9"/>
      <c r="AU122" s="9"/>
      <c r="AV122" s="9"/>
      <c r="AW122" s="9"/>
      <c r="AX122" s="9"/>
      <c r="AY122" s="9"/>
    </row>
    <row r="123" spans="8:51" ht="15.75" customHeight="1" x14ac:dyDescent="0.2">
      <c r="H123" s="4"/>
      <c r="P123" s="4"/>
      <c r="V123" s="4"/>
      <c r="AB123" s="4"/>
      <c r="AJ123" s="4"/>
      <c r="AR123" s="4"/>
      <c r="AS123" s="9"/>
      <c r="AT123" s="9"/>
      <c r="AU123" s="9"/>
      <c r="AV123" s="9"/>
      <c r="AW123" s="9"/>
      <c r="AX123" s="9"/>
      <c r="AY123" s="9"/>
    </row>
    <row r="124" spans="8:51" ht="15.75" customHeight="1" x14ac:dyDescent="0.2">
      <c r="H124" s="4"/>
      <c r="P124" s="4"/>
      <c r="V124" s="4"/>
      <c r="AB124" s="4"/>
      <c r="AJ124" s="4"/>
      <c r="AR124" s="4"/>
      <c r="AS124" s="9"/>
      <c r="AT124" s="9"/>
      <c r="AU124" s="9"/>
      <c r="AV124" s="9"/>
      <c r="AW124" s="9"/>
      <c r="AX124" s="9"/>
      <c r="AY124" s="9"/>
    </row>
    <row r="125" spans="8:51" ht="15.75" customHeight="1" x14ac:dyDescent="0.2">
      <c r="H125" s="4"/>
      <c r="P125" s="4"/>
      <c r="V125" s="4"/>
      <c r="AB125" s="4"/>
      <c r="AJ125" s="4"/>
      <c r="AR125" s="4"/>
      <c r="AS125" s="9"/>
      <c r="AT125" s="9"/>
      <c r="AU125" s="9"/>
      <c r="AV125" s="9"/>
      <c r="AW125" s="9"/>
      <c r="AX125" s="9"/>
      <c r="AY125" s="9"/>
    </row>
    <row r="126" spans="8:51" ht="15.75" customHeight="1" x14ac:dyDescent="0.2">
      <c r="H126" s="4"/>
      <c r="P126" s="4"/>
      <c r="V126" s="4"/>
      <c r="AB126" s="4"/>
      <c r="AJ126" s="4"/>
      <c r="AR126" s="4"/>
      <c r="AS126" s="9"/>
      <c r="AT126" s="9"/>
      <c r="AU126" s="9"/>
      <c r="AV126" s="9"/>
      <c r="AW126" s="9"/>
      <c r="AX126" s="9"/>
      <c r="AY126" s="9"/>
    </row>
    <row r="127" spans="8:51" ht="15.75" customHeight="1" x14ac:dyDescent="0.2">
      <c r="H127" s="4"/>
      <c r="P127" s="4"/>
      <c r="V127" s="4"/>
      <c r="AB127" s="4"/>
      <c r="AJ127" s="4"/>
      <c r="AR127" s="4"/>
      <c r="AS127" s="9"/>
      <c r="AT127" s="9"/>
      <c r="AU127" s="9"/>
      <c r="AV127" s="9"/>
      <c r="AW127" s="9"/>
      <c r="AX127" s="9"/>
      <c r="AY127" s="9"/>
    </row>
    <row r="128" spans="8:51" ht="15.75" customHeight="1" x14ac:dyDescent="0.2">
      <c r="H128" s="4"/>
      <c r="P128" s="4"/>
      <c r="V128" s="4"/>
      <c r="AB128" s="4"/>
      <c r="AJ128" s="4"/>
      <c r="AR128" s="4"/>
      <c r="AS128" s="9"/>
      <c r="AT128" s="9"/>
      <c r="AU128" s="9"/>
      <c r="AV128" s="9"/>
      <c r="AW128" s="9"/>
      <c r="AX128" s="9"/>
      <c r="AY128" s="9"/>
    </row>
    <row r="129" spans="8:51" ht="15.75" customHeight="1" x14ac:dyDescent="0.2">
      <c r="H129" s="4"/>
      <c r="P129" s="4"/>
      <c r="V129" s="4"/>
      <c r="AB129" s="4"/>
      <c r="AJ129" s="4"/>
      <c r="AR129" s="4"/>
      <c r="AS129" s="9"/>
      <c r="AT129" s="9"/>
      <c r="AU129" s="9"/>
      <c r="AV129" s="9"/>
      <c r="AW129" s="9"/>
      <c r="AX129" s="9"/>
      <c r="AY129" s="9"/>
    </row>
    <row r="130" spans="8:51" ht="15.75" customHeight="1" x14ac:dyDescent="0.2">
      <c r="H130" s="4"/>
      <c r="P130" s="4"/>
      <c r="V130" s="4"/>
      <c r="AB130" s="4"/>
      <c r="AJ130" s="4"/>
      <c r="AR130" s="4"/>
      <c r="AS130" s="9"/>
      <c r="AT130" s="9"/>
      <c r="AU130" s="9"/>
      <c r="AV130" s="9"/>
      <c r="AW130" s="9"/>
      <c r="AX130" s="9"/>
      <c r="AY130" s="9"/>
    </row>
    <row r="131" spans="8:51" ht="15.75" customHeight="1" x14ac:dyDescent="0.2">
      <c r="H131" s="4"/>
      <c r="P131" s="4"/>
      <c r="V131" s="4"/>
      <c r="AB131" s="4"/>
      <c r="AJ131" s="4"/>
      <c r="AR131" s="4"/>
      <c r="AS131" s="9"/>
      <c r="AT131" s="9"/>
      <c r="AU131" s="9"/>
      <c r="AV131" s="9"/>
      <c r="AW131" s="9"/>
      <c r="AX131" s="9"/>
      <c r="AY131" s="9"/>
    </row>
    <row r="132" spans="8:51" ht="15.75" customHeight="1" x14ac:dyDescent="0.2">
      <c r="H132" s="4"/>
      <c r="P132" s="4"/>
      <c r="V132" s="4"/>
      <c r="AB132" s="4"/>
      <c r="AJ132" s="4"/>
      <c r="AR132" s="4"/>
      <c r="AS132" s="9"/>
      <c r="AT132" s="9"/>
      <c r="AU132" s="9"/>
      <c r="AV132" s="9"/>
      <c r="AW132" s="9"/>
      <c r="AX132" s="9"/>
      <c r="AY132" s="9"/>
    </row>
    <row r="133" spans="8:51" ht="15.75" customHeight="1" x14ac:dyDescent="0.2">
      <c r="H133" s="4"/>
      <c r="P133" s="4"/>
      <c r="V133" s="4"/>
      <c r="AB133" s="4"/>
      <c r="AJ133" s="4"/>
      <c r="AR133" s="4"/>
      <c r="AS133" s="9"/>
      <c r="AT133" s="9"/>
      <c r="AU133" s="9"/>
      <c r="AV133" s="9"/>
      <c r="AW133" s="9"/>
      <c r="AX133" s="9"/>
      <c r="AY133" s="9"/>
    </row>
    <row r="134" spans="8:51" ht="15.75" customHeight="1" x14ac:dyDescent="0.2">
      <c r="H134" s="4"/>
      <c r="P134" s="4"/>
      <c r="V134" s="4"/>
      <c r="AB134" s="4"/>
      <c r="AJ134" s="4"/>
      <c r="AR134" s="4"/>
      <c r="AS134" s="9"/>
      <c r="AT134" s="9"/>
      <c r="AU134" s="9"/>
      <c r="AV134" s="9"/>
      <c r="AW134" s="9"/>
      <c r="AX134" s="9"/>
      <c r="AY134" s="9"/>
    </row>
    <row r="135" spans="8:51" ht="15.75" customHeight="1" x14ac:dyDescent="0.2">
      <c r="H135" s="4"/>
      <c r="P135" s="4"/>
      <c r="V135" s="4"/>
      <c r="AB135" s="4"/>
      <c r="AJ135" s="4"/>
      <c r="AR135" s="4"/>
      <c r="AS135" s="9"/>
      <c r="AT135" s="9"/>
      <c r="AU135" s="9"/>
      <c r="AV135" s="9"/>
      <c r="AW135" s="9"/>
      <c r="AX135" s="9"/>
      <c r="AY135" s="9"/>
    </row>
    <row r="136" spans="8:51" ht="15.75" customHeight="1" x14ac:dyDescent="0.2">
      <c r="H136" s="4"/>
      <c r="P136" s="4"/>
      <c r="V136" s="4"/>
      <c r="AB136" s="4"/>
      <c r="AJ136" s="4"/>
      <c r="AR136" s="4"/>
      <c r="AS136" s="9"/>
      <c r="AT136" s="9"/>
      <c r="AU136" s="9"/>
      <c r="AV136" s="9"/>
      <c r="AW136" s="9"/>
      <c r="AX136" s="9"/>
      <c r="AY136" s="9"/>
    </row>
    <row r="137" spans="8:51" ht="15.75" customHeight="1" x14ac:dyDescent="0.2">
      <c r="H137" s="4"/>
      <c r="P137" s="4"/>
      <c r="V137" s="4"/>
      <c r="AB137" s="4"/>
      <c r="AJ137" s="4"/>
      <c r="AR137" s="4"/>
      <c r="AS137" s="9"/>
      <c r="AT137" s="9"/>
      <c r="AU137" s="9"/>
      <c r="AV137" s="9"/>
      <c r="AW137" s="9"/>
      <c r="AX137" s="9"/>
      <c r="AY137" s="9"/>
    </row>
    <row r="138" spans="8:51" ht="15.75" customHeight="1" x14ac:dyDescent="0.2">
      <c r="H138" s="4"/>
      <c r="P138" s="4"/>
      <c r="V138" s="4"/>
      <c r="AB138" s="4"/>
      <c r="AJ138" s="4"/>
      <c r="AR138" s="4"/>
      <c r="AS138" s="9"/>
      <c r="AT138" s="9"/>
      <c r="AU138" s="9"/>
      <c r="AV138" s="9"/>
      <c r="AW138" s="9"/>
      <c r="AX138" s="9"/>
      <c r="AY138" s="9"/>
    </row>
    <row r="139" spans="8:51" ht="15.75" customHeight="1" x14ac:dyDescent="0.2">
      <c r="H139" s="4"/>
      <c r="P139" s="4"/>
      <c r="V139" s="4"/>
      <c r="AB139" s="4"/>
      <c r="AJ139" s="4"/>
      <c r="AR139" s="4"/>
      <c r="AS139" s="9"/>
      <c r="AT139" s="9"/>
      <c r="AU139" s="9"/>
      <c r="AV139" s="9"/>
      <c r="AW139" s="9"/>
      <c r="AX139" s="9"/>
      <c r="AY139" s="9"/>
    </row>
    <row r="140" spans="8:51" ht="15.75" customHeight="1" x14ac:dyDescent="0.2">
      <c r="H140" s="4"/>
      <c r="P140" s="4"/>
      <c r="V140" s="4"/>
      <c r="AB140" s="4"/>
      <c r="AJ140" s="4"/>
      <c r="AR140" s="4"/>
      <c r="AS140" s="9"/>
      <c r="AT140" s="9"/>
      <c r="AU140" s="9"/>
      <c r="AV140" s="9"/>
      <c r="AW140" s="9"/>
      <c r="AX140" s="9"/>
      <c r="AY140" s="9"/>
    </row>
    <row r="141" spans="8:51" ht="15.75" customHeight="1" x14ac:dyDescent="0.2">
      <c r="H141" s="4"/>
      <c r="P141" s="4"/>
      <c r="V141" s="4"/>
      <c r="AB141" s="4"/>
      <c r="AJ141" s="4"/>
      <c r="AR141" s="4"/>
      <c r="AS141" s="9"/>
      <c r="AT141" s="9"/>
      <c r="AU141" s="9"/>
      <c r="AV141" s="9"/>
      <c r="AW141" s="9"/>
      <c r="AX141" s="9"/>
      <c r="AY141" s="9"/>
    </row>
    <row r="142" spans="8:51" ht="15.75" customHeight="1" x14ac:dyDescent="0.2">
      <c r="H142" s="4"/>
      <c r="P142" s="4"/>
      <c r="V142" s="4"/>
      <c r="AB142" s="4"/>
      <c r="AJ142" s="4"/>
      <c r="AR142" s="4"/>
      <c r="AS142" s="9"/>
      <c r="AT142" s="9"/>
      <c r="AU142" s="9"/>
      <c r="AV142" s="9"/>
      <c r="AW142" s="9"/>
      <c r="AX142" s="9"/>
      <c r="AY142" s="9"/>
    </row>
    <row r="143" spans="8:51" ht="15.75" customHeight="1" x14ac:dyDescent="0.2">
      <c r="H143" s="4"/>
      <c r="P143" s="4"/>
      <c r="V143" s="4"/>
      <c r="AB143" s="4"/>
      <c r="AJ143" s="4"/>
      <c r="AR143" s="4"/>
      <c r="AS143" s="9"/>
      <c r="AT143" s="9"/>
      <c r="AU143" s="9"/>
      <c r="AV143" s="9"/>
      <c r="AW143" s="9"/>
      <c r="AX143" s="9"/>
      <c r="AY143" s="9"/>
    </row>
    <row r="144" spans="8:51" ht="15.75" customHeight="1" x14ac:dyDescent="0.2">
      <c r="H144" s="4"/>
      <c r="P144" s="4"/>
      <c r="V144" s="4"/>
      <c r="AB144" s="4"/>
      <c r="AJ144" s="4"/>
      <c r="AR144" s="4"/>
      <c r="AS144" s="9"/>
      <c r="AT144" s="9"/>
      <c r="AU144" s="9"/>
      <c r="AV144" s="9"/>
      <c r="AW144" s="9"/>
      <c r="AX144" s="9"/>
      <c r="AY144" s="9"/>
    </row>
    <row r="145" spans="8:51" ht="15.75" customHeight="1" x14ac:dyDescent="0.2">
      <c r="H145" s="4"/>
      <c r="P145" s="4"/>
      <c r="V145" s="4"/>
      <c r="AB145" s="4"/>
      <c r="AJ145" s="4"/>
      <c r="AR145" s="4"/>
      <c r="AS145" s="9"/>
      <c r="AT145" s="9"/>
      <c r="AU145" s="9"/>
      <c r="AV145" s="9"/>
      <c r="AW145" s="9"/>
      <c r="AX145" s="9"/>
      <c r="AY145" s="9"/>
    </row>
    <row r="146" spans="8:51" ht="15.75" customHeight="1" x14ac:dyDescent="0.2">
      <c r="H146" s="4"/>
      <c r="P146" s="4"/>
      <c r="V146" s="4"/>
      <c r="AB146" s="4"/>
      <c r="AJ146" s="4"/>
      <c r="AR146" s="4"/>
      <c r="AS146" s="9"/>
      <c r="AT146" s="9"/>
      <c r="AU146" s="9"/>
      <c r="AV146" s="9"/>
      <c r="AW146" s="9"/>
      <c r="AX146" s="9"/>
      <c r="AY146" s="9"/>
    </row>
    <row r="147" spans="8:51" ht="15.75" customHeight="1" x14ac:dyDescent="0.2">
      <c r="H147" s="4"/>
      <c r="P147" s="4"/>
      <c r="V147" s="4"/>
      <c r="AB147" s="4"/>
      <c r="AJ147" s="4"/>
      <c r="AR147" s="4"/>
      <c r="AS147" s="9"/>
      <c r="AT147" s="9"/>
      <c r="AU147" s="9"/>
      <c r="AV147" s="9"/>
      <c r="AW147" s="9"/>
      <c r="AX147" s="9"/>
      <c r="AY147" s="9"/>
    </row>
    <row r="148" spans="8:51" ht="15.75" customHeight="1" x14ac:dyDescent="0.2">
      <c r="H148" s="4"/>
      <c r="P148" s="4"/>
      <c r="V148" s="4"/>
      <c r="AB148" s="4"/>
      <c r="AJ148" s="4"/>
      <c r="AR148" s="4"/>
      <c r="AS148" s="9"/>
      <c r="AT148" s="9"/>
      <c r="AU148" s="9"/>
      <c r="AV148" s="9"/>
      <c r="AW148" s="9"/>
      <c r="AX148" s="9"/>
      <c r="AY148" s="9"/>
    </row>
    <row r="149" spans="8:51" ht="15.75" customHeight="1" x14ac:dyDescent="0.2">
      <c r="H149" s="4"/>
      <c r="P149" s="4"/>
      <c r="V149" s="4"/>
      <c r="AB149" s="4"/>
      <c r="AJ149" s="4"/>
      <c r="AR149" s="4"/>
      <c r="AS149" s="9"/>
      <c r="AT149" s="9"/>
      <c r="AU149" s="9"/>
      <c r="AV149" s="9"/>
      <c r="AW149" s="9"/>
      <c r="AX149" s="9"/>
      <c r="AY149" s="9"/>
    </row>
    <row r="150" spans="8:51" ht="15.75" customHeight="1" x14ac:dyDescent="0.2">
      <c r="H150" s="4"/>
      <c r="P150" s="4"/>
      <c r="V150" s="4"/>
      <c r="AB150" s="4"/>
      <c r="AJ150" s="4"/>
      <c r="AR150" s="4"/>
      <c r="AS150" s="9"/>
      <c r="AT150" s="9"/>
      <c r="AU150" s="9"/>
      <c r="AV150" s="9"/>
      <c r="AW150" s="9"/>
      <c r="AX150" s="9"/>
      <c r="AY150" s="9"/>
    </row>
    <row r="151" spans="8:51" ht="15.75" customHeight="1" x14ac:dyDescent="0.2">
      <c r="H151" s="4"/>
      <c r="P151" s="4"/>
      <c r="V151" s="4"/>
      <c r="AB151" s="4"/>
      <c r="AJ151" s="4"/>
      <c r="AR151" s="4"/>
      <c r="AS151" s="9"/>
      <c r="AT151" s="9"/>
      <c r="AU151" s="9"/>
      <c r="AV151" s="9"/>
      <c r="AW151" s="9"/>
      <c r="AX151" s="9"/>
      <c r="AY151" s="9"/>
    </row>
    <row r="152" spans="8:51" ht="15.75" customHeight="1" x14ac:dyDescent="0.2">
      <c r="H152" s="4"/>
      <c r="P152" s="4"/>
      <c r="V152" s="4"/>
      <c r="AB152" s="4"/>
      <c r="AJ152" s="4"/>
      <c r="AR152" s="4"/>
      <c r="AS152" s="9"/>
      <c r="AT152" s="9"/>
      <c r="AU152" s="9"/>
      <c r="AV152" s="9"/>
      <c r="AW152" s="9"/>
      <c r="AX152" s="9"/>
      <c r="AY152" s="9"/>
    </row>
    <row r="153" spans="8:51" ht="15.75" customHeight="1" x14ac:dyDescent="0.2">
      <c r="H153" s="4"/>
      <c r="P153" s="4"/>
      <c r="V153" s="4"/>
      <c r="AB153" s="4"/>
      <c r="AJ153" s="4"/>
      <c r="AR153" s="4"/>
      <c r="AS153" s="9"/>
      <c r="AT153" s="9"/>
      <c r="AU153" s="9"/>
      <c r="AV153" s="9"/>
      <c r="AW153" s="9"/>
      <c r="AX153" s="9"/>
      <c r="AY153" s="9"/>
    </row>
    <row r="154" spans="8:51" ht="15.75" customHeight="1" x14ac:dyDescent="0.2">
      <c r="H154" s="4"/>
      <c r="P154" s="4"/>
      <c r="V154" s="4"/>
      <c r="AB154" s="4"/>
      <c r="AJ154" s="4"/>
      <c r="AR154" s="4"/>
      <c r="AS154" s="9"/>
      <c r="AT154" s="9"/>
      <c r="AU154" s="9"/>
      <c r="AV154" s="9"/>
      <c r="AW154" s="9"/>
      <c r="AX154" s="9"/>
      <c r="AY154" s="9"/>
    </row>
    <row r="155" spans="8:51" ht="15.75" customHeight="1" x14ac:dyDescent="0.2">
      <c r="H155" s="4"/>
      <c r="P155" s="4"/>
      <c r="V155" s="4"/>
      <c r="AB155" s="4"/>
      <c r="AJ155" s="4"/>
      <c r="AR155" s="4"/>
      <c r="AS155" s="9"/>
      <c r="AT155" s="9"/>
      <c r="AU155" s="9"/>
      <c r="AV155" s="9"/>
      <c r="AW155" s="9"/>
      <c r="AX155" s="9"/>
      <c r="AY155" s="9"/>
    </row>
    <row r="156" spans="8:51" ht="15.75" customHeight="1" x14ac:dyDescent="0.2">
      <c r="H156" s="4"/>
      <c r="P156" s="4"/>
      <c r="V156" s="4"/>
      <c r="AB156" s="4"/>
      <c r="AJ156" s="4"/>
      <c r="AR156" s="4"/>
      <c r="AS156" s="9"/>
      <c r="AT156" s="9"/>
      <c r="AU156" s="9"/>
      <c r="AV156" s="9"/>
      <c r="AW156" s="9"/>
      <c r="AX156" s="9"/>
      <c r="AY156" s="9"/>
    </row>
    <row r="157" spans="8:51" ht="15.75" customHeight="1" x14ac:dyDescent="0.2">
      <c r="H157" s="4"/>
      <c r="P157" s="4"/>
      <c r="V157" s="4"/>
      <c r="AB157" s="4"/>
      <c r="AJ157" s="4"/>
      <c r="AR157" s="4"/>
      <c r="AS157" s="9"/>
      <c r="AT157" s="9"/>
      <c r="AU157" s="9"/>
      <c r="AV157" s="9"/>
      <c r="AW157" s="9"/>
      <c r="AX157" s="9"/>
      <c r="AY157" s="9"/>
    </row>
    <row r="158" spans="8:51" ht="15.75" customHeight="1" x14ac:dyDescent="0.2">
      <c r="H158" s="4"/>
      <c r="P158" s="4"/>
      <c r="V158" s="4"/>
      <c r="AB158" s="4"/>
      <c r="AJ158" s="4"/>
      <c r="AR158" s="4"/>
      <c r="AS158" s="9"/>
      <c r="AT158" s="9"/>
      <c r="AU158" s="9"/>
      <c r="AV158" s="9"/>
      <c r="AW158" s="9"/>
      <c r="AX158" s="9"/>
      <c r="AY158" s="9"/>
    </row>
    <row r="159" spans="8:51" ht="15.75" customHeight="1" x14ac:dyDescent="0.2">
      <c r="H159" s="4"/>
      <c r="P159" s="4"/>
      <c r="V159" s="4"/>
      <c r="AB159" s="4"/>
      <c r="AJ159" s="4"/>
      <c r="AR159" s="4"/>
      <c r="AS159" s="9"/>
      <c r="AT159" s="9"/>
      <c r="AU159" s="9"/>
      <c r="AV159" s="9"/>
      <c r="AW159" s="9"/>
      <c r="AX159" s="9"/>
      <c r="AY159" s="9"/>
    </row>
    <row r="160" spans="8:51" ht="15.75" customHeight="1" x14ac:dyDescent="0.2">
      <c r="H160" s="4"/>
      <c r="P160" s="4"/>
      <c r="V160" s="4"/>
      <c r="AB160" s="4"/>
      <c r="AJ160" s="4"/>
      <c r="AR160" s="4"/>
      <c r="AS160" s="9"/>
      <c r="AT160" s="9"/>
      <c r="AU160" s="9"/>
      <c r="AV160" s="9"/>
      <c r="AW160" s="9"/>
      <c r="AX160" s="9"/>
      <c r="AY160" s="9"/>
    </row>
    <row r="161" spans="8:51" ht="15.75" customHeight="1" x14ac:dyDescent="0.2">
      <c r="H161" s="4"/>
      <c r="P161" s="4"/>
      <c r="V161" s="4"/>
      <c r="AB161" s="4"/>
      <c r="AJ161" s="4"/>
      <c r="AR161" s="4"/>
      <c r="AS161" s="9"/>
      <c r="AT161" s="9"/>
      <c r="AU161" s="9"/>
      <c r="AV161" s="9"/>
      <c r="AW161" s="9"/>
      <c r="AX161" s="9"/>
      <c r="AY161" s="9"/>
    </row>
    <row r="162" spans="8:51" ht="15.75" customHeight="1" x14ac:dyDescent="0.2">
      <c r="H162" s="4"/>
      <c r="P162" s="4"/>
      <c r="V162" s="4"/>
      <c r="AB162" s="4"/>
      <c r="AJ162" s="4"/>
      <c r="AR162" s="4"/>
      <c r="AS162" s="9"/>
      <c r="AT162" s="9"/>
      <c r="AU162" s="9"/>
      <c r="AV162" s="9"/>
      <c r="AW162" s="9"/>
      <c r="AX162" s="9"/>
      <c r="AY162" s="9"/>
    </row>
    <row r="163" spans="8:51" ht="15.75" customHeight="1" x14ac:dyDescent="0.2">
      <c r="H163" s="4"/>
      <c r="P163" s="4"/>
      <c r="V163" s="4"/>
      <c r="AB163" s="4"/>
      <c r="AJ163" s="4"/>
      <c r="AR163" s="4"/>
      <c r="AS163" s="9"/>
      <c r="AT163" s="9"/>
      <c r="AU163" s="9"/>
      <c r="AV163" s="9"/>
      <c r="AW163" s="9"/>
      <c r="AX163" s="9"/>
      <c r="AY163" s="9"/>
    </row>
    <row r="164" spans="8:51" ht="15.75" customHeight="1" x14ac:dyDescent="0.2">
      <c r="H164" s="4"/>
      <c r="P164" s="4"/>
      <c r="V164" s="4"/>
      <c r="AB164" s="4"/>
      <c r="AJ164" s="4"/>
      <c r="AR164" s="4"/>
      <c r="AS164" s="9"/>
      <c r="AT164" s="9"/>
      <c r="AU164" s="9"/>
      <c r="AV164" s="9"/>
      <c r="AW164" s="9"/>
      <c r="AX164" s="9"/>
      <c r="AY164" s="9"/>
    </row>
    <row r="165" spans="8:51" ht="15.75" customHeight="1" x14ac:dyDescent="0.2">
      <c r="H165" s="4"/>
      <c r="P165" s="4"/>
      <c r="V165" s="4"/>
      <c r="AB165" s="4"/>
      <c r="AJ165" s="4"/>
      <c r="AR165" s="4"/>
      <c r="AS165" s="9"/>
      <c r="AT165" s="9"/>
      <c r="AU165" s="9"/>
      <c r="AV165" s="9"/>
      <c r="AW165" s="9"/>
      <c r="AX165" s="9"/>
      <c r="AY165" s="9"/>
    </row>
    <row r="166" spans="8:51" ht="15.75" customHeight="1" x14ac:dyDescent="0.2">
      <c r="H166" s="4"/>
      <c r="P166" s="4"/>
      <c r="V166" s="4"/>
      <c r="AB166" s="4"/>
      <c r="AJ166" s="4"/>
      <c r="AR166" s="4"/>
      <c r="AS166" s="9"/>
      <c r="AT166" s="9"/>
      <c r="AU166" s="9"/>
      <c r="AV166" s="9"/>
      <c r="AW166" s="9"/>
      <c r="AX166" s="9"/>
      <c r="AY166" s="9"/>
    </row>
    <row r="167" spans="8:51" ht="15.75" customHeight="1" x14ac:dyDescent="0.2">
      <c r="H167" s="4"/>
      <c r="P167" s="4"/>
      <c r="V167" s="4"/>
      <c r="AB167" s="4"/>
      <c r="AJ167" s="4"/>
      <c r="AR167" s="4"/>
      <c r="AS167" s="9"/>
      <c r="AT167" s="9"/>
      <c r="AU167" s="9"/>
      <c r="AV167" s="9"/>
      <c r="AW167" s="9"/>
      <c r="AX167" s="9"/>
      <c r="AY167" s="9"/>
    </row>
    <row r="168" spans="8:51" ht="15.75" customHeight="1" x14ac:dyDescent="0.2">
      <c r="H168" s="4"/>
      <c r="P168" s="4"/>
      <c r="V168" s="4"/>
      <c r="AB168" s="4"/>
      <c r="AJ168" s="4"/>
      <c r="AR168" s="4"/>
      <c r="AS168" s="9"/>
      <c r="AT168" s="9"/>
      <c r="AU168" s="9"/>
      <c r="AV168" s="9"/>
      <c r="AW168" s="9"/>
      <c r="AX168" s="9"/>
      <c r="AY168" s="9"/>
    </row>
    <row r="169" spans="8:51" ht="15.75" customHeight="1" x14ac:dyDescent="0.2">
      <c r="H169" s="4"/>
      <c r="P169" s="4"/>
      <c r="V169" s="4"/>
      <c r="AB169" s="4"/>
      <c r="AJ169" s="4"/>
      <c r="AR169" s="4"/>
      <c r="AS169" s="9"/>
      <c r="AT169" s="9"/>
      <c r="AU169" s="9"/>
      <c r="AV169" s="9"/>
      <c r="AW169" s="9"/>
      <c r="AX169" s="9"/>
      <c r="AY169" s="9"/>
    </row>
    <row r="170" spans="8:51" ht="15.75" customHeight="1" x14ac:dyDescent="0.2">
      <c r="H170" s="4"/>
      <c r="P170" s="4"/>
      <c r="V170" s="4"/>
      <c r="AB170" s="4"/>
      <c r="AJ170" s="4"/>
      <c r="AR170" s="4"/>
      <c r="AS170" s="9"/>
      <c r="AT170" s="9"/>
      <c r="AU170" s="9"/>
      <c r="AV170" s="9"/>
      <c r="AW170" s="9"/>
      <c r="AX170" s="9"/>
      <c r="AY170" s="9"/>
    </row>
    <row r="171" spans="8:51" ht="15.75" customHeight="1" x14ac:dyDescent="0.2">
      <c r="H171" s="4"/>
      <c r="P171" s="4"/>
      <c r="V171" s="4"/>
      <c r="AB171" s="4"/>
      <c r="AJ171" s="4"/>
      <c r="AR171" s="4"/>
      <c r="AS171" s="9"/>
      <c r="AT171" s="9"/>
      <c r="AU171" s="9"/>
      <c r="AV171" s="9"/>
      <c r="AW171" s="9"/>
      <c r="AX171" s="9"/>
      <c r="AY171" s="9"/>
    </row>
    <row r="172" spans="8:51" ht="15.75" customHeight="1" x14ac:dyDescent="0.2">
      <c r="H172" s="4"/>
      <c r="P172" s="4"/>
      <c r="V172" s="4"/>
      <c r="AB172" s="4"/>
      <c r="AJ172" s="4"/>
      <c r="AR172" s="4"/>
      <c r="AS172" s="9"/>
      <c r="AT172" s="9"/>
      <c r="AU172" s="9"/>
      <c r="AV172" s="9"/>
      <c r="AW172" s="9"/>
      <c r="AX172" s="9"/>
      <c r="AY172" s="9"/>
    </row>
    <row r="173" spans="8:51" ht="15.75" customHeight="1" x14ac:dyDescent="0.2">
      <c r="H173" s="4"/>
      <c r="P173" s="4"/>
      <c r="V173" s="4"/>
      <c r="AB173" s="4"/>
      <c r="AJ173" s="4"/>
      <c r="AR173" s="4"/>
      <c r="AS173" s="9"/>
      <c r="AT173" s="9"/>
      <c r="AU173" s="9"/>
      <c r="AV173" s="9"/>
      <c r="AW173" s="9"/>
      <c r="AX173" s="9"/>
      <c r="AY173" s="9"/>
    </row>
    <row r="174" spans="8:51" ht="15.75" customHeight="1" x14ac:dyDescent="0.2">
      <c r="H174" s="4"/>
      <c r="P174" s="4"/>
      <c r="V174" s="4"/>
      <c r="AB174" s="4"/>
      <c r="AJ174" s="4"/>
      <c r="AR174" s="4"/>
      <c r="AS174" s="9"/>
      <c r="AT174" s="9"/>
      <c r="AU174" s="9"/>
      <c r="AV174" s="9"/>
      <c r="AW174" s="9"/>
      <c r="AX174" s="9"/>
      <c r="AY174" s="9"/>
    </row>
    <row r="175" spans="8:51" ht="15.75" customHeight="1" x14ac:dyDescent="0.2">
      <c r="H175" s="4"/>
      <c r="P175" s="4"/>
      <c r="V175" s="4"/>
      <c r="AB175" s="4"/>
      <c r="AJ175" s="4"/>
      <c r="AR175" s="4"/>
      <c r="AS175" s="9"/>
      <c r="AT175" s="9"/>
      <c r="AU175" s="9"/>
      <c r="AV175" s="9"/>
      <c r="AW175" s="9"/>
      <c r="AX175" s="9"/>
      <c r="AY175" s="9"/>
    </row>
    <row r="176" spans="8:51" ht="15.75" customHeight="1" x14ac:dyDescent="0.2">
      <c r="H176" s="4"/>
      <c r="P176" s="4"/>
      <c r="V176" s="4"/>
      <c r="AB176" s="4"/>
      <c r="AJ176" s="4"/>
      <c r="AR176" s="4"/>
      <c r="AS176" s="9"/>
      <c r="AT176" s="9"/>
      <c r="AU176" s="9"/>
      <c r="AV176" s="9"/>
      <c r="AW176" s="9"/>
      <c r="AX176" s="9"/>
      <c r="AY176" s="9"/>
    </row>
    <row r="177" spans="8:51" ht="15.75" customHeight="1" x14ac:dyDescent="0.2">
      <c r="H177" s="4"/>
      <c r="P177" s="4"/>
      <c r="V177" s="4"/>
      <c r="AB177" s="4"/>
      <c r="AJ177" s="4"/>
      <c r="AR177" s="4"/>
      <c r="AS177" s="9"/>
      <c r="AT177" s="9"/>
      <c r="AU177" s="9"/>
      <c r="AV177" s="9"/>
      <c r="AW177" s="9"/>
      <c r="AX177" s="9"/>
      <c r="AY177" s="9"/>
    </row>
    <row r="178" spans="8:51" ht="15.75" customHeight="1" x14ac:dyDescent="0.2">
      <c r="H178" s="4"/>
      <c r="P178" s="4"/>
      <c r="V178" s="4"/>
      <c r="AB178" s="4"/>
      <c r="AJ178" s="4"/>
      <c r="AR178" s="4"/>
      <c r="AS178" s="9"/>
      <c r="AT178" s="9"/>
      <c r="AU178" s="9"/>
      <c r="AV178" s="9"/>
      <c r="AW178" s="9"/>
      <c r="AX178" s="9"/>
      <c r="AY178" s="9"/>
    </row>
    <row r="179" spans="8:51" ht="15.75" customHeight="1" x14ac:dyDescent="0.2">
      <c r="H179" s="4"/>
      <c r="P179" s="4"/>
      <c r="V179" s="4"/>
      <c r="AB179" s="4"/>
      <c r="AJ179" s="4"/>
      <c r="AR179" s="4"/>
      <c r="AS179" s="9"/>
      <c r="AT179" s="9"/>
      <c r="AU179" s="9"/>
      <c r="AV179" s="9"/>
      <c r="AW179" s="9"/>
      <c r="AX179" s="9"/>
      <c r="AY179" s="9"/>
    </row>
    <row r="180" spans="8:51" ht="15.75" customHeight="1" x14ac:dyDescent="0.2">
      <c r="H180" s="4"/>
      <c r="P180" s="4"/>
      <c r="V180" s="4"/>
      <c r="AB180" s="4"/>
      <c r="AJ180" s="4"/>
      <c r="AR180" s="4"/>
      <c r="AS180" s="9"/>
      <c r="AT180" s="9"/>
      <c r="AU180" s="9"/>
      <c r="AV180" s="9"/>
      <c r="AW180" s="9"/>
      <c r="AX180" s="9"/>
      <c r="AY180" s="9"/>
    </row>
    <row r="181" spans="8:51" ht="15.75" customHeight="1" x14ac:dyDescent="0.2">
      <c r="H181" s="4"/>
      <c r="P181" s="4"/>
      <c r="V181" s="4"/>
      <c r="AB181" s="4"/>
      <c r="AJ181" s="4"/>
      <c r="AR181" s="4"/>
      <c r="AS181" s="9"/>
      <c r="AT181" s="9"/>
      <c r="AU181" s="9"/>
      <c r="AV181" s="9"/>
      <c r="AW181" s="9"/>
      <c r="AX181" s="9"/>
      <c r="AY181" s="9"/>
    </row>
    <row r="182" spans="8:51" ht="15.75" customHeight="1" x14ac:dyDescent="0.2">
      <c r="H182" s="4"/>
      <c r="P182" s="4"/>
      <c r="V182" s="4"/>
      <c r="AB182" s="4"/>
      <c r="AJ182" s="4"/>
      <c r="AR182" s="4"/>
      <c r="AS182" s="9"/>
      <c r="AT182" s="9"/>
      <c r="AU182" s="9"/>
      <c r="AV182" s="9"/>
      <c r="AW182" s="9"/>
      <c r="AX182" s="9"/>
      <c r="AY182" s="9"/>
    </row>
    <row r="183" spans="8:51" ht="15.75" customHeight="1" x14ac:dyDescent="0.2">
      <c r="H183" s="4"/>
      <c r="P183" s="4"/>
      <c r="V183" s="4"/>
      <c r="AB183" s="4"/>
      <c r="AJ183" s="4"/>
      <c r="AR183" s="4"/>
      <c r="AS183" s="9"/>
      <c r="AT183" s="9"/>
      <c r="AU183" s="9"/>
      <c r="AV183" s="9"/>
      <c r="AW183" s="9"/>
      <c r="AX183" s="9"/>
      <c r="AY183" s="9"/>
    </row>
    <row r="184" spans="8:51" ht="15.75" customHeight="1" x14ac:dyDescent="0.2">
      <c r="H184" s="4"/>
      <c r="P184" s="4"/>
      <c r="V184" s="4"/>
      <c r="AB184" s="4"/>
      <c r="AJ184" s="4"/>
      <c r="AR184" s="4"/>
      <c r="AS184" s="9"/>
      <c r="AT184" s="9"/>
      <c r="AU184" s="9"/>
      <c r="AV184" s="9"/>
      <c r="AW184" s="9"/>
      <c r="AX184" s="9"/>
      <c r="AY184" s="9"/>
    </row>
    <row r="185" spans="8:51" ht="15.75" customHeight="1" x14ac:dyDescent="0.2">
      <c r="H185" s="4"/>
      <c r="P185" s="4"/>
      <c r="V185" s="4"/>
      <c r="AB185" s="4"/>
      <c r="AJ185" s="4"/>
      <c r="AR185" s="4"/>
      <c r="AS185" s="9"/>
      <c r="AT185" s="9"/>
      <c r="AU185" s="9"/>
      <c r="AV185" s="9"/>
      <c r="AW185" s="9"/>
      <c r="AX185" s="9"/>
      <c r="AY185" s="9"/>
    </row>
    <row r="186" spans="8:51" ht="15.75" customHeight="1" x14ac:dyDescent="0.2">
      <c r="H186" s="4"/>
      <c r="P186" s="4"/>
      <c r="V186" s="4"/>
      <c r="AB186" s="4"/>
      <c r="AJ186" s="4"/>
      <c r="AR186" s="4"/>
      <c r="AS186" s="9"/>
      <c r="AT186" s="9"/>
      <c r="AU186" s="9"/>
      <c r="AV186" s="9"/>
      <c r="AW186" s="9"/>
      <c r="AX186" s="9"/>
      <c r="AY186" s="9"/>
    </row>
    <row r="187" spans="8:51" ht="15.75" customHeight="1" x14ac:dyDescent="0.2">
      <c r="H187" s="4"/>
      <c r="P187" s="4"/>
      <c r="V187" s="4"/>
      <c r="AB187" s="4"/>
      <c r="AJ187" s="4"/>
      <c r="AR187" s="4"/>
      <c r="AS187" s="9"/>
      <c r="AT187" s="9"/>
      <c r="AU187" s="9"/>
      <c r="AV187" s="9"/>
      <c r="AW187" s="9"/>
      <c r="AX187" s="9"/>
      <c r="AY187" s="9"/>
    </row>
    <row r="188" spans="8:51" ht="15.75" customHeight="1" x14ac:dyDescent="0.2">
      <c r="H188" s="4"/>
      <c r="P188" s="4"/>
      <c r="V188" s="4"/>
      <c r="AB188" s="4"/>
      <c r="AJ188" s="4"/>
      <c r="AR188" s="4"/>
      <c r="AS188" s="9"/>
      <c r="AT188" s="9"/>
      <c r="AU188" s="9"/>
      <c r="AV188" s="9"/>
      <c r="AW188" s="9"/>
      <c r="AX188" s="9"/>
      <c r="AY188" s="9"/>
    </row>
    <row r="189" spans="8:51" ht="15.75" customHeight="1" x14ac:dyDescent="0.2">
      <c r="H189" s="4"/>
      <c r="P189" s="4"/>
      <c r="V189" s="4"/>
      <c r="AB189" s="4"/>
      <c r="AJ189" s="4"/>
      <c r="AR189" s="4"/>
      <c r="AS189" s="9"/>
      <c r="AT189" s="9"/>
      <c r="AU189" s="9"/>
      <c r="AV189" s="9"/>
      <c r="AW189" s="9"/>
      <c r="AX189" s="9"/>
      <c r="AY189" s="9"/>
    </row>
    <row r="190" spans="8:51" ht="15.75" customHeight="1" x14ac:dyDescent="0.2">
      <c r="H190" s="4"/>
      <c r="P190" s="4"/>
      <c r="V190" s="4"/>
      <c r="AB190" s="4"/>
      <c r="AJ190" s="4"/>
      <c r="AR190" s="4"/>
      <c r="AS190" s="9"/>
      <c r="AT190" s="9"/>
      <c r="AU190" s="9"/>
      <c r="AV190" s="9"/>
      <c r="AW190" s="9"/>
      <c r="AX190" s="9"/>
      <c r="AY190" s="9"/>
    </row>
    <row r="191" spans="8:51" ht="15.75" customHeight="1" x14ac:dyDescent="0.2">
      <c r="H191" s="4"/>
      <c r="P191" s="4"/>
      <c r="V191" s="4"/>
      <c r="AB191" s="4"/>
      <c r="AJ191" s="4"/>
      <c r="AR191" s="4"/>
      <c r="AS191" s="9"/>
      <c r="AT191" s="9"/>
      <c r="AU191" s="9"/>
      <c r="AV191" s="9"/>
      <c r="AW191" s="9"/>
      <c r="AX191" s="9"/>
      <c r="AY191" s="9"/>
    </row>
    <row r="192" spans="8:51" ht="15.75" customHeight="1" x14ac:dyDescent="0.2">
      <c r="H192" s="4"/>
      <c r="P192" s="4"/>
      <c r="V192" s="4"/>
      <c r="AB192" s="4"/>
      <c r="AJ192" s="4"/>
      <c r="AR192" s="4"/>
      <c r="AS192" s="9"/>
      <c r="AT192" s="9"/>
      <c r="AU192" s="9"/>
      <c r="AV192" s="9"/>
      <c r="AW192" s="9"/>
      <c r="AX192" s="9"/>
      <c r="AY192" s="9"/>
    </row>
    <row r="193" spans="8:51" ht="15.75" customHeight="1" x14ac:dyDescent="0.2">
      <c r="H193" s="4"/>
      <c r="P193" s="4"/>
      <c r="V193" s="4"/>
      <c r="AB193" s="4"/>
      <c r="AJ193" s="4"/>
      <c r="AR193" s="4"/>
      <c r="AS193" s="9"/>
      <c r="AT193" s="9"/>
      <c r="AU193" s="9"/>
      <c r="AV193" s="9"/>
      <c r="AW193" s="9"/>
      <c r="AX193" s="9"/>
      <c r="AY193" s="9"/>
    </row>
    <row r="194" spans="8:51" ht="15.75" customHeight="1" x14ac:dyDescent="0.2">
      <c r="H194" s="4"/>
      <c r="P194" s="4"/>
      <c r="V194" s="4"/>
      <c r="AB194" s="4"/>
      <c r="AJ194" s="4"/>
      <c r="AR194" s="4"/>
      <c r="AS194" s="9"/>
      <c r="AT194" s="9"/>
      <c r="AU194" s="9"/>
      <c r="AV194" s="9"/>
      <c r="AW194" s="9"/>
      <c r="AX194" s="9"/>
      <c r="AY194" s="9"/>
    </row>
    <row r="195" spans="8:51" ht="15.75" customHeight="1" x14ac:dyDescent="0.2">
      <c r="H195" s="4"/>
      <c r="P195" s="4"/>
      <c r="V195" s="4"/>
      <c r="AB195" s="4"/>
      <c r="AJ195" s="4"/>
      <c r="AR195" s="4"/>
      <c r="AS195" s="9"/>
      <c r="AT195" s="9"/>
      <c r="AU195" s="9"/>
      <c r="AV195" s="9"/>
      <c r="AW195" s="9"/>
      <c r="AX195" s="9"/>
      <c r="AY195" s="9"/>
    </row>
    <row r="196" spans="8:51" ht="15.75" customHeight="1" x14ac:dyDescent="0.2">
      <c r="H196" s="4"/>
      <c r="P196" s="4"/>
      <c r="V196" s="4"/>
      <c r="AB196" s="4"/>
      <c r="AJ196" s="4"/>
      <c r="AR196" s="4"/>
      <c r="AS196" s="9"/>
      <c r="AT196" s="9"/>
      <c r="AU196" s="9"/>
      <c r="AV196" s="9"/>
      <c r="AW196" s="9"/>
      <c r="AX196" s="9"/>
      <c r="AY196" s="9"/>
    </row>
    <row r="197" spans="8:51" ht="15.75" customHeight="1" x14ac:dyDescent="0.2">
      <c r="H197" s="4"/>
      <c r="P197" s="4"/>
      <c r="V197" s="4"/>
      <c r="AB197" s="4"/>
      <c r="AJ197" s="4"/>
      <c r="AR197" s="4"/>
      <c r="AS197" s="9"/>
      <c r="AT197" s="9"/>
      <c r="AU197" s="9"/>
      <c r="AV197" s="9"/>
      <c r="AW197" s="9"/>
      <c r="AX197" s="9"/>
      <c r="AY197" s="9"/>
    </row>
    <row r="198" spans="8:51" ht="15.75" customHeight="1" x14ac:dyDescent="0.2">
      <c r="H198" s="4"/>
      <c r="P198" s="4"/>
      <c r="V198" s="4"/>
      <c r="AB198" s="4"/>
      <c r="AJ198" s="4"/>
      <c r="AR198" s="4"/>
      <c r="AS198" s="9"/>
      <c r="AT198" s="9"/>
      <c r="AU198" s="9"/>
      <c r="AV198" s="9"/>
      <c r="AW198" s="9"/>
      <c r="AX198" s="9"/>
      <c r="AY198" s="9"/>
    </row>
    <row r="199" spans="8:51" ht="15.75" customHeight="1" x14ac:dyDescent="0.2">
      <c r="H199" s="4"/>
      <c r="P199" s="4"/>
      <c r="V199" s="4"/>
      <c r="AB199" s="4"/>
      <c r="AJ199" s="4"/>
      <c r="AR199" s="4"/>
      <c r="AS199" s="9"/>
      <c r="AT199" s="9"/>
      <c r="AU199" s="9"/>
      <c r="AV199" s="9"/>
      <c r="AW199" s="9"/>
      <c r="AX199" s="9"/>
      <c r="AY199" s="9"/>
    </row>
    <row r="200" spans="8:51" ht="15.75" customHeight="1" x14ac:dyDescent="0.2">
      <c r="H200" s="4"/>
      <c r="P200" s="4"/>
      <c r="V200" s="4"/>
      <c r="AB200" s="4"/>
      <c r="AJ200" s="4"/>
      <c r="AR200" s="4"/>
      <c r="AS200" s="9"/>
      <c r="AT200" s="9"/>
      <c r="AU200" s="9"/>
      <c r="AV200" s="9"/>
      <c r="AW200" s="9"/>
      <c r="AX200" s="9"/>
      <c r="AY200" s="9"/>
    </row>
    <row r="201" spans="8:51" ht="15.75" customHeight="1" x14ac:dyDescent="0.2">
      <c r="H201" s="4"/>
      <c r="P201" s="4"/>
      <c r="V201" s="4"/>
      <c r="AB201" s="4"/>
      <c r="AJ201" s="4"/>
      <c r="AR201" s="4"/>
      <c r="AS201" s="9"/>
      <c r="AT201" s="9"/>
      <c r="AU201" s="9"/>
      <c r="AV201" s="9"/>
      <c r="AW201" s="9"/>
      <c r="AX201" s="9"/>
      <c r="AY201" s="9"/>
    </row>
    <row r="202" spans="8:51" ht="15.75" customHeight="1" x14ac:dyDescent="0.2">
      <c r="H202" s="4"/>
      <c r="P202" s="4"/>
      <c r="V202" s="4"/>
      <c r="AB202" s="4"/>
      <c r="AJ202" s="4"/>
      <c r="AR202" s="4"/>
      <c r="AS202" s="9"/>
      <c r="AT202" s="9"/>
      <c r="AU202" s="9"/>
      <c r="AV202" s="9"/>
      <c r="AW202" s="9"/>
      <c r="AX202" s="9"/>
      <c r="AY202" s="9"/>
    </row>
    <row r="203" spans="8:51" ht="15.75" customHeight="1" x14ac:dyDescent="0.2">
      <c r="H203" s="4"/>
      <c r="P203" s="4"/>
      <c r="V203" s="4"/>
      <c r="AB203" s="4"/>
      <c r="AJ203" s="4"/>
      <c r="AR203" s="4"/>
      <c r="AS203" s="9"/>
      <c r="AT203" s="9"/>
      <c r="AU203" s="9"/>
      <c r="AV203" s="9"/>
      <c r="AW203" s="9"/>
      <c r="AX203" s="9"/>
      <c r="AY203" s="9"/>
    </row>
    <row r="204" spans="8:51" ht="15.75" customHeight="1" x14ac:dyDescent="0.2">
      <c r="H204" s="4"/>
      <c r="P204" s="4"/>
      <c r="V204" s="4"/>
      <c r="AB204" s="4"/>
      <c r="AJ204" s="4"/>
      <c r="AR204" s="4"/>
      <c r="AS204" s="9"/>
      <c r="AT204" s="9"/>
      <c r="AU204" s="9"/>
      <c r="AV204" s="9"/>
      <c r="AW204" s="9"/>
      <c r="AX204" s="9"/>
      <c r="AY204" s="9"/>
    </row>
    <row r="205" spans="8:51" ht="15.75" customHeight="1" x14ac:dyDescent="0.2">
      <c r="H205" s="4"/>
      <c r="P205" s="4"/>
      <c r="V205" s="4"/>
      <c r="AB205" s="4"/>
      <c r="AJ205" s="4"/>
      <c r="AR205" s="4"/>
      <c r="AS205" s="9"/>
      <c r="AT205" s="9"/>
      <c r="AU205" s="9"/>
      <c r="AV205" s="9"/>
      <c r="AW205" s="9"/>
      <c r="AX205" s="9"/>
      <c r="AY205" s="9"/>
    </row>
    <row r="206" spans="8:51" ht="15.75" customHeight="1" x14ac:dyDescent="0.2">
      <c r="H206" s="4"/>
      <c r="P206" s="4"/>
      <c r="V206" s="4"/>
      <c r="AB206" s="4"/>
      <c r="AJ206" s="4"/>
      <c r="AR206" s="4"/>
      <c r="AS206" s="9"/>
      <c r="AT206" s="9"/>
      <c r="AU206" s="9"/>
      <c r="AV206" s="9"/>
      <c r="AW206" s="9"/>
      <c r="AX206" s="9"/>
      <c r="AY206" s="9"/>
    </row>
    <row r="207" spans="8:51" ht="15.75" customHeight="1" x14ac:dyDescent="0.2">
      <c r="H207" s="4"/>
      <c r="P207" s="4"/>
      <c r="V207" s="4"/>
      <c r="AB207" s="4"/>
      <c r="AJ207" s="4"/>
      <c r="AR207" s="4"/>
      <c r="AS207" s="9"/>
      <c r="AT207" s="9"/>
      <c r="AU207" s="9"/>
      <c r="AV207" s="9"/>
      <c r="AW207" s="9"/>
      <c r="AX207" s="9"/>
      <c r="AY207" s="9"/>
    </row>
    <row r="208" spans="8:51" ht="15.75" customHeight="1" x14ac:dyDescent="0.2">
      <c r="H208" s="4"/>
      <c r="P208" s="4"/>
      <c r="V208" s="4"/>
      <c r="AB208" s="4"/>
      <c r="AJ208" s="4"/>
      <c r="AR208" s="4"/>
      <c r="AS208" s="9"/>
      <c r="AT208" s="9"/>
      <c r="AU208" s="9"/>
      <c r="AV208" s="9"/>
      <c r="AW208" s="9"/>
      <c r="AX208" s="9"/>
      <c r="AY208" s="9"/>
    </row>
    <row r="209" spans="8:51" ht="15.75" customHeight="1" x14ac:dyDescent="0.2">
      <c r="H209" s="4"/>
      <c r="P209" s="4"/>
      <c r="V209" s="4"/>
      <c r="AB209" s="4"/>
      <c r="AJ209" s="4"/>
      <c r="AR209" s="4"/>
      <c r="AS209" s="9"/>
      <c r="AT209" s="9"/>
      <c r="AU209" s="9"/>
      <c r="AV209" s="9"/>
      <c r="AW209" s="9"/>
      <c r="AX209" s="9"/>
      <c r="AY209" s="9"/>
    </row>
    <row r="210" spans="8:51" ht="15.75" customHeight="1" x14ac:dyDescent="0.2">
      <c r="H210" s="4"/>
      <c r="P210" s="4"/>
      <c r="V210" s="4"/>
      <c r="AB210" s="4"/>
      <c r="AJ210" s="4"/>
      <c r="AR210" s="4"/>
      <c r="AS210" s="9"/>
      <c r="AT210" s="9"/>
      <c r="AU210" s="9"/>
      <c r="AV210" s="9"/>
      <c r="AW210" s="9"/>
      <c r="AX210" s="9"/>
      <c r="AY210" s="9"/>
    </row>
    <row r="211" spans="8:51" ht="15.75" customHeight="1" x14ac:dyDescent="0.2">
      <c r="H211" s="4"/>
      <c r="P211" s="4"/>
      <c r="V211" s="4"/>
      <c r="AB211" s="4"/>
      <c r="AJ211" s="4"/>
      <c r="AR211" s="4"/>
      <c r="AS211" s="9"/>
      <c r="AT211" s="9"/>
      <c r="AU211" s="9"/>
      <c r="AV211" s="9"/>
      <c r="AW211" s="9"/>
      <c r="AX211" s="9"/>
      <c r="AY211" s="9"/>
    </row>
    <row r="212" spans="8:51" ht="15.75" customHeight="1" x14ac:dyDescent="0.2">
      <c r="H212" s="4"/>
      <c r="P212" s="4"/>
      <c r="V212" s="4"/>
      <c r="AB212" s="4"/>
      <c r="AJ212" s="4"/>
      <c r="AR212" s="4"/>
      <c r="AS212" s="9"/>
      <c r="AT212" s="9"/>
      <c r="AU212" s="9"/>
      <c r="AV212" s="9"/>
      <c r="AW212" s="9"/>
      <c r="AX212" s="9"/>
      <c r="AY212" s="9"/>
    </row>
    <row r="213" spans="8:51" ht="15.75" customHeight="1" x14ac:dyDescent="0.2">
      <c r="H213" s="4"/>
      <c r="P213" s="4"/>
      <c r="V213" s="4"/>
      <c r="AB213" s="4"/>
      <c r="AJ213" s="4"/>
      <c r="AR213" s="4"/>
      <c r="AS213" s="9"/>
      <c r="AT213" s="9"/>
      <c r="AU213" s="9"/>
      <c r="AV213" s="9"/>
      <c r="AW213" s="9"/>
      <c r="AX213" s="9"/>
      <c r="AY213" s="9"/>
    </row>
    <row r="214" spans="8:51" ht="15.75" customHeight="1" x14ac:dyDescent="0.2">
      <c r="H214" s="4"/>
      <c r="P214" s="4"/>
      <c r="V214" s="4"/>
      <c r="AB214" s="4"/>
      <c r="AJ214" s="4"/>
      <c r="AR214" s="4"/>
      <c r="AS214" s="9"/>
      <c r="AT214" s="9"/>
      <c r="AU214" s="9"/>
      <c r="AV214" s="9"/>
      <c r="AW214" s="9"/>
      <c r="AX214" s="9"/>
      <c r="AY214" s="9"/>
    </row>
    <row r="215" spans="8:51" ht="15.75" customHeight="1" x14ac:dyDescent="0.2">
      <c r="H215" s="4"/>
      <c r="P215" s="4"/>
      <c r="V215" s="4"/>
      <c r="AB215" s="4"/>
      <c r="AJ215" s="4"/>
      <c r="AR215" s="4"/>
      <c r="AS215" s="9"/>
      <c r="AT215" s="9"/>
      <c r="AU215" s="9"/>
      <c r="AV215" s="9"/>
      <c r="AW215" s="9"/>
      <c r="AX215" s="9"/>
      <c r="AY215" s="9"/>
    </row>
    <row r="216" spans="8:51" ht="15.75" customHeight="1" x14ac:dyDescent="0.2">
      <c r="H216" s="4"/>
      <c r="P216" s="4"/>
      <c r="V216" s="4"/>
      <c r="AB216" s="4"/>
      <c r="AJ216" s="4"/>
      <c r="AR216" s="4"/>
      <c r="AS216" s="9"/>
      <c r="AT216" s="9"/>
      <c r="AU216" s="9"/>
      <c r="AV216" s="9"/>
      <c r="AW216" s="9"/>
      <c r="AX216" s="9"/>
      <c r="AY216" s="9"/>
    </row>
    <row r="217" spans="8:51" ht="15.75" customHeight="1" x14ac:dyDescent="0.2">
      <c r="H217" s="4"/>
      <c r="P217" s="4"/>
      <c r="V217" s="4"/>
      <c r="AB217" s="4"/>
      <c r="AJ217" s="4"/>
      <c r="AR217" s="4"/>
      <c r="AS217" s="9"/>
      <c r="AT217" s="9"/>
      <c r="AU217" s="9"/>
      <c r="AV217" s="9"/>
      <c r="AW217" s="9"/>
      <c r="AX217" s="9"/>
      <c r="AY217" s="9"/>
    </row>
    <row r="218" spans="8:51" ht="15.75" customHeight="1" x14ac:dyDescent="0.2">
      <c r="H218" s="4"/>
      <c r="P218" s="4"/>
      <c r="V218" s="4"/>
      <c r="AB218" s="4"/>
      <c r="AJ218" s="4"/>
      <c r="AR218" s="4"/>
      <c r="AS218" s="9"/>
      <c r="AT218" s="9"/>
      <c r="AU218" s="9"/>
      <c r="AV218" s="9"/>
      <c r="AW218" s="9"/>
      <c r="AX218" s="9"/>
      <c r="AY218" s="9"/>
    </row>
    <row r="219" spans="8:51" ht="15.75" customHeight="1" x14ac:dyDescent="0.2">
      <c r="H219" s="4"/>
      <c r="P219" s="4"/>
      <c r="V219" s="4"/>
      <c r="AB219" s="4"/>
      <c r="AJ219" s="4"/>
      <c r="AR219" s="4"/>
      <c r="AS219" s="9"/>
      <c r="AT219" s="9"/>
      <c r="AU219" s="9"/>
      <c r="AV219" s="9"/>
      <c r="AW219" s="9"/>
      <c r="AX219" s="9"/>
      <c r="AY219" s="9"/>
    </row>
    <row r="220" spans="8:51" ht="15.75" customHeight="1" x14ac:dyDescent="0.2">
      <c r="H220" s="4"/>
      <c r="P220" s="4"/>
      <c r="V220" s="4"/>
      <c r="AB220" s="4"/>
      <c r="AJ220" s="4"/>
      <c r="AR220" s="4"/>
      <c r="AS220" s="9"/>
      <c r="AT220" s="9"/>
      <c r="AU220" s="9"/>
      <c r="AV220" s="9"/>
      <c r="AW220" s="9"/>
      <c r="AX220" s="9"/>
      <c r="AY220" s="9"/>
    </row>
    <row r="221" spans="8:51" ht="15.75" customHeight="1" x14ac:dyDescent="0.2">
      <c r="H221" s="4"/>
      <c r="P221" s="4"/>
      <c r="V221" s="4"/>
      <c r="AB221" s="4"/>
      <c r="AJ221" s="4"/>
      <c r="AR221" s="4"/>
      <c r="AS221" s="9"/>
      <c r="AT221" s="9"/>
      <c r="AU221" s="9"/>
      <c r="AV221" s="9"/>
      <c r="AW221" s="9"/>
      <c r="AX221" s="9"/>
      <c r="AY221" s="9"/>
    </row>
    <row r="222" spans="8:51" ht="15.75" customHeight="1" x14ac:dyDescent="0.2">
      <c r="H222" s="4"/>
      <c r="P222" s="4"/>
      <c r="V222" s="4"/>
      <c r="AB222" s="4"/>
      <c r="AJ222" s="4"/>
      <c r="AR222" s="4"/>
      <c r="AS222" s="9"/>
      <c r="AT222" s="9"/>
      <c r="AU222" s="9"/>
      <c r="AV222" s="9"/>
      <c r="AW222" s="9"/>
      <c r="AX222" s="9"/>
      <c r="AY222" s="9"/>
    </row>
    <row r="223" spans="8:51" ht="15.75" customHeight="1" x14ac:dyDescent="0.2">
      <c r="H223" s="4"/>
      <c r="P223" s="4"/>
      <c r="V223" s="4"/>
      <c r="AB223" s="4"/>
      <c r="AJ223" s="4"/>
      <c r="AR223" s="4"/>
      <c r="AS223" s="9"/>
      <c r="AT223" s="9"/>
      <c r="AU223" s="9"/>
      <c r="AV223" s="9"/>
      <c r="AW223" s="9"/>
      <c r="AX223" s="9"/>
      <c r="AY223" s="9"/>
    </row>
    <row r="224" spans="8:51" ht="15.75" customHeight="1" x14ac:dyDescent="0.2">
      <c r="H224" s="4"/>
      <c r="P224" s="4"/>
      <c r="V224" s="4"/>
      <c r="AB224" s="4"/>
      <c r="AJ224" s="4"/>
      <c r="AR224" s="4"/>
      <c r="AS224" s="9"/>
      <c r="AT224" s="9"/>
      <c r="AU224" s="9"/>
      <c r="AV224" s="9"/>
      <c r="AW224" s="9"/>
      <c r="AX224" s="9"/>
      <c r="AY224" s="9"/>
    </row>
    <row r="225" spans="8:51" ht="15.75" customHeight="1" x14ac:dyDescent="0.2">
      <c r="H225" s="4"/>
      <c r="P225" s="4"/>
      <c r="V225" s="4"/>
      <c r="AB225" s="4"/>
      <c r="AJ225" s="4"/>
      <c r="AR225" s="4"/>
      <c r="AS225" s="9"/>
      <c r="AT225" s="9"/>
      <c r="AU225" s="9"/>
      <c r="AV225" s="9"/>
      <c r="AW225" s="9"/>
      <c r="AX225" s="9"/>
      <c r="AY225" s="9"/>
    </row>
    <row r="226" spans="8:51" ht="15.75" customHeight="1" x14ac:dyDescent="0.2">
      <c r="H226" s="4"/>
      <c r="P226" s="4"/>
      <c r="V226" s="4"/>
      <c r="AB226" s="4"/>
      <c r="AJ226" s="4"/>
      <c r="AR226" s="4"/>
      <c r="AS226" s="9"/>
      <c r="AT226" s="9"/>
      <c r="AU226" s="9"/>
      <c r="AV226" s="9"/>
      <c r="AW226" s="9"/>
      <c r="AX226" s="9"/>
      <c r="AY226" s="9"/>
    </row>
    <row r="227" spans="8:51" ht="15.75" customHeight="1" x14ac:dyDescent="0.2">
      <c r="H227" s="4"/>
      <c r="P227" s="4"/>
      <c r="V227" s="4"/>
      <c r="AB227" s="4"/>
      <c r="AJ227" s="4"/>
      <c r="AR227" s="4"/>
      <c r="AS227" s="9"/>
      <c r="AT227" s="9"/>
      <c r="AU227" s="9"/>
      <c r="AV227" s="9"/>
      <c r="AW227" s="9"/>
      <c r="AX227" s="9"/>
      <c r="AY227" s="9"/>
    </row>
    <row r="228" spans="8:51" ht="15.75" customHeight="1" x14ac:dyDescent="0.2">
      <c r="H228" s="4"/>
      <c r="P228" s="4"/>
      <c r="V228" s="4"/>
      <c r="AB228" s="4"/>
      <c r="AJ228" s="4"/>
      <c r="AR228" s="4"/>
      <c r="AS228" s="9"/>
      <c r="AT228" s="9"/>
      <c r="AU228" s="9"/>
      <c r="AV228" s="9"/>
      <c r="AW228" s="9"/>
      <c r="AX228" s="9"/>
      <c r="AY228" s="9"/>
    </row>
    <row r="229" spans="8:51" ht="15.75" customHeight="1" x14ac:dyDescent="0.2">
      <c r="H229" s="4"/>
      <c r="P229" s="4"/>
      <c r="V229" s="4"/>
      <c r="AB229" s="4"/>
      <c r="AJ229" s="4"/>
      <c r="AR229" s="4"/>
      <c r="AS229" s="9"/>
      <c r="AT229" s="9"/>
      <c r="AU229" s="9"/>
      <c r="AV229" s="9"/>
      <c r="AW229" s="9"/>
      <c r="AX229" s="9"/>
      <c r="AY229" s="9"/>
    </row>
    <row r="230" spans="8:51" ht="15.75" customHeight="1" x14ac:dyDescent="0.2">
      <c r="H230" s="4"/>
      <c r="P230" s="4"/>
      <c r="V230" s="4"/>
      <c r="AB230" s="4"/>
      <c r="AJ230" s="4"/>
      <c r="AR230" s="4"/>
      <c r="AS230" s="9"/>
      <c r="AT230" s="9"/>
      <c r="AU230" s="9"/>
      <c r="AV230" s="9"/>
      <c r="AW230" s="9"/>
      <c r="AX230" s="9"/>
      <c r="AY230" s="9"/>
    </row>
    <row r="231" spans="8:51" ht="15.75" customHeight="1" x14ac:dyDescent="0.2">
      <c r="H231" s="4"/>
      <c r="P231" s="4"/>
      <c r="V231" s="4"/>
      <c r="AB231" s="4"/>
      <c r="AJ231" s="4"/>
      <c r="AR231" s="4"/>
      <c r="AS231" s="9"/>
      <c r="AT231" s="9"/>
      <c r="AU231" s="9"/>
      <c r="AV231" s="9"/>
      <c r="AW231" s="9"/>
      <c r="AX231" s="9"/>
      <c r="AY231" s="9"/>
    </row>
    <row r="232" spans="8:51" ht="15.75" customHeight="1" x14ac:dyDescent="0.2">
      <c r="H232" s="4"/>
      <c r="P232" s="4"/>
      <c r="V232" s="4"/>
      <c r="AB232" s="4"/>
      <c r="AJ232" s="4"/>
      <c r="AR232" s="4"/>
      <c r="AS232" s="9"/>
      <c r="AT232" s="9"/>
      <c r="AU232" s="9"/>
      <c r="AV232" s="9"/>
      <c r="AW232" s="9"/>
      <c r="AX232" s="9"/>
      <c r="AY232" s="9"/>
    </row>
    <row r="233" spans="8:51" ht="15.75" customHeight="1" x14ac:dyDescent="0.2">
      <c r="H233" s="4"/>
      <c r="P233" s="4"/>
      <c r="V233" s="4"/>
      <c r="AB233" s="4"/>
      <c r="AJ233" s="4"/>
      <c r="AR233" s="4"/>
      <c r="AS233" s="9"/>
      <c r="AT233" s="9"/>
      <c r="AU233" s="9"/>
      <c r="AV233" s="9"/>
      <c r="AW233" s="9"/>
      <c r="AX233" s="9"/>
      <c r="AY233" s="9"/>
    </row>
    <row r="234" spans="8:51" ht="15.75" customHeight="1" x14ac:dyDescent="0.2">
      <c r="H234" s="4"/>
      <c r="P234" s="4"/>
      <c r="V234" s="4"/>
      <c r="AB234" s="4"/>
      <c r="AJ234" s="4"/>
      <c r="AR234" s="4"/>
      <c r="AS234" s="9"/>
      <c r="AT234" s="9"/>
      <c r="AU234" s="9"/>
      <c r="AV234" s="9"/>
      <c r="AW234" s="9"/>
      <c r="AX234" s="9"/>
      <c r="AY234" s="9"/>
    </row>
    <row r="235" spans="8:51" ht="15.75" customHeight="1" x14ac:dyDescent="0.2">
      <c r="H235" s="4"/>
      <c r="P235" s="4"/>
      <c r="V235" s="4"/>
      <c r="AB235" s="4"/>
      <c r="AJ235" s="4"/>
      <c r="AR235" s="4"/>
      <c r="AS235" s="9"/>
      <c r="AT235" s="9"/>
      <c r="AU235" s="9"/>
      <c r="AV235" s="9"/>
      <c r="AW235" s="9"/>
      <c r="AX235" s="9"/>
      <c r="AY235" s="9"/>
    </row>
    <row r="236" spans="8:51" ht="15.75" customHeight="1" x14ac:dyDescent="0.2">
      <c r="H236" s="4"/>
      <c r="P236" s="4"/>
      <c r="V236" s="4"/>
      <c r="AB236" s="4"/>
      <c r="AJ236" s="4"/>
      <c r="AR236" s="4"/>
      <c r="AS236" s="9"/>
      <c r="AT236" s="9"/>
      <c r="AU236" s="9"/>
      <c r="AV236" s="9"/>
      <c r="AW236" s="9"/>
      <c r="AX236" s="9"/>
      <c r="AY236" s="9"/>
    </row>
    <row r="237" spans="8:51" ht="15.75" customHeight="1" x14ac:dyDescent="0.2">
      <c r="H237" s="4"/>
      <c r="P237" s="4"/>
      <c r="V237" s="4"/>
      <c r="AB237" s="4"/>
      <c r="AJ237" s="4"/>
      <c r="AR237" s="4"/>
      <c r="AS237" s="9"/>
      <c r="AT237" s="9"/>
      <c r="AU237" s="9"/>
      <c r="AV237" s="9"/>
      <c r="AW237" s="9"/>
      <c r="AX237" s="9"/>
      <c r="AY237" s="9"/>
    </row>
    <row r="238" spans="8:51" ht="15.75" customHeight="1" x14ac:dyDescent="0.2">
      <c r="H238" s="4"/>
      <c r="P238" s="4"/>
      <c r="V238" s="4"/>
      <c r="AB238" s="4"/>
      <c r="AJ238" s="4"/>
      <c r="AR238" s="4"/>
      <c r="AS238" s="9"/>
      <c r="AT238" s="9"/>
      <c r="AU238" s="9"/>
      <c r="AV238" s="9"/>
      <c r="AW238" s="9"/>
      <c r="AX238" s="9"/>
      <c r="AY238" s="9"/>
    </row>
    <row r="239" spans="8:51" ht="15.75" customHeight="1" x14ac:dyDescent="0.2">
      <c r="H239" s="4"/>
      <c r="P239" s="4"/>
      <c r="V239" s="4"/>
      <c r="AB239" s="4"/>
      <c r="AJ239" s="4"/>
      <c r="AR239" s="4"/>
      <c r="AS239" s="9"/>
      <c r="AT239" s="9"/>
      <c r="AU239" s="9"/>
      <c r="AV239" s="9"/>
      <c r="AW239" s="9"/>
      <c r="AX239" s="9"/>
      <c r="AY239" s="9"/>
    </row>
    <row r="240" spans="8:51" ht="15.75" customHeight="1" x14ac:dyDescent="0.2">
      <c r="H240" s="4"/>
      <c r="P240" s="4"/>
      <c r="V240" s="4"/>
      <c r="AB240" s="4"/>
      <c r="AJ240" s="4"/>
      <c r="AR240" s="4"/>
      <c r="AS240" s="9"/>
      <c r="AT240" s="9"/>
      <c r="AU240" s="9"/>
      <c r="AV240" s="9"/>
      <c r="AW240" s="9"/>
      <c r="AX240" s="9"/>
      <c r="AY240" s="9"/>
    </row>
    <row r="241" spans="8:51" ht="15.75" customHeight="1" x14ac:dyDescent="0.2">
      <c r="H241" s="4"/>
      <c r="P241" s="4"/>
      <c r="V241" s="4"/>
      <c r="AB241" s="4"/>
      <c r="AJ241" s="4"/>
      <c r="AR241" s="4"/>
      <c r="AS241" s="9"/>
      <c r="AT241" s="9"/>
      <c r="AU241" s="9"/>
      <c r="AV241" s="9"/>
      <c r="AW241" s="9"/>
      <c r="AX241" s="9"/>
      <c r="AY241" s="9"/>
    </row>
    <row r="242" spans="8:51" ht="15.75" customHeight="1" x14ac:dyDescent="0.2">
      <c r="H242" s="4"/>
      <c r="P242" s="4"/>
      <c r="V242" s="4"/>
      <c r="AB242" s="4"/>
      <c r="AJ242" s="4"/>
      <c r="AR242" s="4"/>
      <c r="AS242" s="9"/>
      <c r="AT242" s="9"/>
      <c r="AU242" s="9"/>
      <c r="AV242" s="9"/>
      <c r="AW242" s="9"/>
      <c r="AX242" s="9"/>
      <c r="AY242" s="9"/>
    </row>
    <row r="243" spans="8:51" ht="15.75" customHeight="1" x14ac:dyDescent="0.2">
      <c r="H243" s="4"/>
      <c r="P243" s="4"/>
      <c r="V243" s="4"/>
      <c r="AB243" s="4"/>
      <c r="AJ243" s="4"/>
      <c r="AR243" s="4"/>
      <c r="AS243" s="9"/>
      <c r="AT243" s="9"/>
      <c r="AU243" s="9"/>
      <c r="AV243" s="9"/>
      <c r="AW243" s="9"/>
      <c r="AX243" s="9"/>
      <c r="AY243" s="9"/>
    </row>
    <row r="244" spans="8:51" ht="15.75" customHeight="1" x14ac:dyDescent="0.2">
      <c r="H244" s="4"/>
      <c r="P244" s="4"/>
      <c r="V244" s="4"/>
      <c r="AB244" s="4"/>
      <c r="AJ244" s="4"/>
      <c r="AR244" s="4"/>
      <c r="AS244" s="9"/>
      <c r="AT244" s="9"/>
      <c r="AU244" s="9"/>
      <c r="AV244" s="9"/>
      <c r="AW244" s="9"/>
      <c r="AX244" s="9"/>
      <c r="AY244" s="9"/>
    </row>
    <row r="245" spans="8:51" ht="15.75" customHeight="1" x14ac:dyDescent="0.2">
      <c r="H245" s="4"/>
      <c r="P245" s="4"/>
      <c r="V245" s="4"/>
      <c r="AB245" s="4"/>
      <c r="AJ245" s="4"/>
      <c r="AR245" s="4"/>
      <c r="AS245" s="9"/>
      <c r="AT245" s="9"/>
      <c r="AU245" s="9"/>
      <c r="AV245" s="9"/>
      <c r="AW245" s="9"/>
      <c r="AX245" s="9"/>
      <c r="AY245" s="9"/>
    </row>
    <row r="246" spans="8:51" ht="15.75" customHeight="1" x14ac:dyDescent="0.2">
      <c r="H246" s="4"/>
      <c r="P246" s="4"/>
      <c r="V246" s="4"/>
      <c r="AB246" s="4"/>
      <c r="AJ246" s="4"/>
      <c r="AR246" s="4"/>
      <c r="AS246" s="9"/>
      <c r="AT246" s="9"/>
      <c r="AU246" s="9"/>
      <c r="AV246" s="9"/>
      <c r="AW246" s="9"/>
      <c r="AX246" s="9"/>
      <c r="AY246" s="9"/>
    </row>
    <row r="247" spans="8:51" ht="15.75" customHeight="1" x14ac:dyDescent="0.2">
      <c r="H247" s="4"/>
      <c r="P247" s="4"/>
      <c r="V247" s="4"/>
      <c r="AB247" s="4"/>
      <c r="AJ247" s="4"/>
      <c r="AR247" s="4"/>
      <c r="AS247" s="9"/>
      <c r="AT247" s="9"/>
      <c r="AU247" s="9"/>
      <c r="AV247" s="9"/>
      <c r="AW247" s="9"/>
      <c r="AX247" s="9"/>
      <c r="AY247" s="9"/>
    </row>
    <row r="248" spans="8:51" ht="15.75" customHeight="1" x14ac:dyDescent="0.2">
      <c r="H248" s="4"/>
      <c r="P248" s="4"/>
      <c r="V248" s="4"/>
      <c r="AB248" s="4"/>
      <c r="AJ248" s="4"/>
      <c r="AR248" s="4"/>
      <c r="AS248" s="9"/>
      <c r="AT248" s="9"/>
      <c r="AU248" s="9"/>
      <c r="AV248" s="9"/>
      <c r="AW248" s="9"/>
      <c r="AX248" s="9"/>
      <c r="AY248" s="9"/>
    </row>
    <row r="249" spans="8:51" ht="15.75" customHeight="1" x14ac:dyDescent="0.2">
      <c r="H249" s="4"/>
      <c r="P249" s="4"/>
      <c r="V249" s="4"/>
      <c r="AB249" s="4"/>
      <c r="AJ249" s="4"/>
      <c r="AR249" s="4"/>
      <c r="AS249" s="9"/>
      <c r="AT249" s="9"/>
      <c r="AU249" s="9"/>
      <c r="AV249" s="9"/>
      <c r="AW249" s="9"/>
      <c r="AX249" s="9"/>
      <c r="AY249" s="9"/>
    </row>
    <row r="250" spans="8:51" ht="15.75" customHeight="1" x14ac:dyDescent="0.2">
      <c r="H250" s="4"/>
      <c r="P250" s="4"/>
      <c r="V250" s="4"/>
      <c r="AB250" s="4"/>
      <c r="AJ250" s="4"/>
      <c r="AR250" s="4"/>
      <c r="AS250" s="9"/>
      <c r="AT250" s="9"/>
      <c r="AU250" s="9"/>
      <c r="AV250" s="9"/>
      <c r="AW250" s="9"/>
      <c r="AX250" s="9"/>
      <c r="AY250" s="9"/>
    </row>
    <row r="251" spans="8:51" ht="15.75" customHeight="1" x14ac:dyDescent="0.2">
      <c r="H251" s="4"/>
      <c r="P251" s="4"/>
      <c r="V251" s="4"/>
      <c r="AB251" s="4"/>
      <c r="AJ251" s="4"/>
      <c r="AR251" s="4"/>
      <c r="AS251" s="9"/>
      <c r="AT251" s="9"/>
      <c r="AU251" s="9"/>
      <c r="AV251" s="9"/>
      <c r="AW251" s="9"/>
      <c r="AX251" s="9"/>
      <c r="AY251" s="9"/>
    </row>
    <row r="252" spans="8:51" ht="15.75" customHeight="1" x14ac:dyDescent="0.2">
      <c r="H252" s="4"/>
      <c r="P252" s="4"/>
      <c r="V252" s="4"/>
      <c r="AB252" s="4"/>
      <c r="AJ252" s="4"/>
      <c r="AR252" s="4"/>
      <c r="AS252" s="9"/>
      <c r="AT252" s="9"/>
      <c r="AU252" s="9"/>
      <c r="AV252" s="9"/>
      <c r="AW252" s="9"/>
      <c r="AX252" s="9"/>
      <c r="AY252" s="9"/>
    </row>
    <row r="253" spans="8:51" ht="15.75" customHeight="1" x14ac:dyDescent="0.2">
      <c r="H253" s="4"/>
      <c r="P253" s="4"/>
      <c r="V253" s="4"/>
      <c r="AB253" s="4"/>
      <c r="AJ253" s="4"/>
      <c r="AR253" s="4"/>
      <c r="AS253" s="9"/>
      <c r="AT253" s="9"/>
      <c r="AU253" s="9"/>
      <c r="AV253" s="9"/>
      <c r="AW253" s="9"/>
      <c r="AX253" s="9"/>
      <c r="AY253" s="9"/>
    </row>
    <row r="254" spans="8:51" ht="15.75" customHeight="1" x14ac:dyDescent="0.2">
      <c r="H254" s="4"/>
      <c r="P254" s="4"/>
      <c r="V254" s="4"/>
      <c r="AB254" s="4"/>
      <c r="AJ254" s="4"/>
      <c r="AR254" s="4"/>
      <c r="AS254" s="9"/>
      <c r="AT254" s="9"/>
      <c r="AU254" s="9"/>
      <c r="AV254" s="9"/>
      <c r="AW254" s="9"/>
      <c r="AX254" s="9"/>
      <c r="AY254" s="9"/>
    </row>
    <row r="255" spans="8:51" ht="15.75" customHeight="1" x14ac:dyDescent="0.2">
      <c r="H255" s="4"/>
      <c r="P255" s="4"/>
      <c r="V255" s="4"/>
      <c r="AB255" s="4"/>
      <c r="AJ255" s="4"/>
      <c r="AR255" s="4"/>
      <c r="AS255" s="9"/>
      <c r="AT255" s="9"/>
      <c r="AU255" s="9"/>
      <c r="AV255" s="9"/>
      <c r="AW255" s="9"/>
      <c r="AX255" s="9"/>
      <c r="AY255" s="9"/>
    </row>
    <row r="256" spans="8:51" ht="15.75" customHeight="1" x14ac:dyDescent="0.2">
      <c r="H256" s="4"/>
      <c r="P256" s="4"/>
      <c r="V256" s="4"/>
      <c r="AB256" s="4"/>
      <c r="AJ256" s="4"/>
      <c r="AR256" s="4"/>
      <c r="AS256" s="9"/>
      <c r="AT256" s="9"/>
      <c r="AU256" s="9"/>
      <c r="AV256" s="9"/>
      <c r="AW256" s="9"/>
      <c r="AX256" s="9"/>
      <c r="AY256" s="9"/>
    </row>
    <row r="257" spans="8:51" ht="15.75" customHeight="1" x14ac:dyDescent="0.2">
      <c r="H257" s="4"/>
      <c r="P257" s="4"/>
      <c r="V257" s="4"/>
      <c r="AB257" s="4"/>
      <c r="AJ257" s="4"/>
      <c r="AR257" s="4"/>
      <c r="AS257" s="9"/>
      <c r="AT257" s="9"/>
      <c r="AU257" s="9"/>
      <c r="AV257" s="9"/>
      <c r="AW257" s="9"/>
      <c r="AX257" s="9"/>
      <c r="AY257" s="9"/>
    </row>
    <row r="258" spans="8:51" ht="15.75" customHeight="1" x14ac:dyDescent="0.2">
      <c r="H258" s="4"/>
      <c r="P258" s="4"/>
      <c r="V258" s="4"/>
      <c r="AB258" s="4"/>
      <c r="AJ258" s="4"/>
      <c r="AR258" s="4"/>
      <c r="AS258" s="9"/>
      <c r="AT258" s="9"/>
      <c r="AU258" s="9"/>
      <c r="AV258" s="9"/>
      <c r="AW258" s="9"/>
      <c r="AX258" s="9"/>
      <c r="AY258" s="9"/>
    </row>
    <row r="259" spans="8:51" ht="15.75" customHeight="1" x14ac:dyDescent="0.2">
      <c r="H259" s="4"/>
      <c r="P259" s="4"/>
      <c r="V259" s="4"/>
      <c r="AB259" s="4"/>
      <c r="AJ259" s="4"/>
      <c r="AR259" s="4"/>
      <c r="AS259" s="9"/>
      <c r="AT259" s="9"/>
      <c r="AU259" s="9"/>
      <c r="AV259" s="9"/>
      <c r="AW259" s="9"/>
      <c r="AX259" s="9"/>
      <c r="AY259" s="9"/>
    </row>
    <row r="260" spans="8:51" ht="15.75" customHeight="1" x14ac:dyDescent="0.2">
      <c r="H260" s="4"/>
      <c r="P260" s="4"/>
      <c r="V260" s="4"/>
      <c r="AB260" s="4"/>
      <c r="AJ260" s="4"/>
      <c r="AR260" s="4"/>
      <c r="AS260" s="9"/>
      <c r="AT260" s="9"/>
      <c r="AU260" s="9"/>
      <c r="AV260" s="9"/>
      <c r="AW260" s="9"/>
      <c r="AX260" s="9"/>
      <c r="AY260" s="9"/>
    </row>
    <row r="261" spans="8:51" ht="15.75" customHeight="1" x14ac:dyDescent="0.2">
      <c r="H261" s="4"/>
      <c r="P261" s="4"/>
      <c r="V261" s="4"/>
      <c r="AB261" s="4"/>
      <c r="AJ261" s="4"/>
      <c r="AR261" s="4"/>
      <c r="AS261" s="9"/>
      <c r="AT261" s="9"/>
      <c r="AU261" s="9"/>
      <c r="AV261" s="9"/>
      <c r="AW261" s="9"/>
      <c r="AX261" s="9"/>
      <c r="AY261" s="9"/>
    </row>
    <row r="262" spans="8:51" ht="15.75" customHeight="1" x14ac:dyDescent="0.2">
      <c r="H262" s="4"/>
      <c r="P262" s="4"/>
      <c r="V262" s="4"/>
      <c r="AB262" s="4"/>
      <c r="AJ262" s="4"/>
      <c r="AR262" s="4"/>
      <c r="AS262" s="9"/>
      <c r="AT262" s="9"/>
      <c r="AU262" s="9"/>
      <c r="AV262" s="9"/>
      <c r="AW262" s="9"/>
      <c r="AX262" s="9"/>
      <c r="AY262" s="9"/>
    </row>
    <row r="263" spans="8:51" ht="15.75" customHeight="1" x14ac:dyDescent="0.2">
      <c r="H263" s="4"/>
      <c r="P263" s="4"/>
      <c r="V263" s="4"/>
      <c r="AB263" s="4"/>
      <c r="AJ263" s="4"/>
      <c r="AR263" s="4"/>
      <c r="AS263" s="9"/>
      <c r="AT263" s="9"/>
      <c r="AU263" s="9"/>
      <c r="AV263" s="9"/>
      <c r="AW263" s="9"/>
      <c r="AX263" s="9"/>
      <c r="AY263" s="9"/>
    </row>
    <row r="264" spans="8:51" ht="15.75" customHeight="1" x14ac:dyDescent="0.2">
      <c r="H264" s="4"/>
      <c r="P264" s="4"/>
      <c r="V264" s="4"/>
      <c r="AB264" s="4"/>
      <c r="AJ264" s="4"/>
      <c r="AR264" s="4"/>
      <c r="AS264" s="9"/>
      <c r="AT264" s="9"/>
      <c r="AU264" s="9"/>
      <c r="AV264" s="9"/>
      <c r="AW264" s="9"/>
      <c r="AX264" s="9"/>
      <c r="AY264" s="9"/>
    </row>
    <row r="265" spans="8:51" ht="15.75" customHeight="1" x14ac:dyDescent="0.2">
      <c r="H265" s="4"/>
      <c r="P265" s="4"/>
      <c r="V265" s="4"/>
      <c r="AB265" s="4"/>
      <c r="AJ265" s="4"/>
      <c r="AR265" s="4"/>
      <c r="AS265" s="9"/>
      <c r="AT265" s="9"/>
      <c r="AU265" s="9"/>
      <c r="AV265" s="9"/>
      <c r="AW265" s="9"/>
      <c r="AX265" s="9"/>
      <c r="AY265" s="9"/>
    </row>
    <row r="266" spans="8:51" ht="15.75" customHeight="1" x14ac:dyDescent="0.2">
      <c r="H266" s="4"/>
      <c r="P266" s="4"/>
      <c r="V266" s="4"/>
      <c r="AB266" s="4"/>
      <c r="AJ266" s="4"/>
      <c r="AR266" s="4"/>
      <c r="AS266" s="9"/>
      <c r="AT266" s="9"/>
      <c r="AU266" s="9"/>
      <c r="AV266" s="9"/>
      <c r="AW266" s="9"/>
      <c r="AX266" s="9"/>
      <c r="AY266" s="9"/>
    </row>
    <row r="267" spans="8:51" ht="15.75" customHeight="1" x14ac:dyDescent="0.2">
      <c r="H267" s="4"/>
      <c r="P267" s="4"/>
      <c r="V267" s="4"/>
      <c r="AB267" s="4"/>
      <c r="AJ267" s="4"/>
      <c r="AR267" s="4"/>
      <c r="AS267" s="9"/>
      <c r="AT267" s="9"/>
      <c r="AU267" s="9"/>
      <c r="AV267" s="9"/>
      <c r="AW267" s="9"/>
      <c r="AX267" s="9"/>
      <c r="AY267" s="9"/>
    </row>
    <row r="268" spans="8:51" ht="15.75" customHeight="1" x14ac:dyDescent="0.2">
      <c r="H268" s="4"/>
      <c r="P268" s="4"/>
      <c r="V268" s="4"/>
      <c r="AB268" s="4"/>
      <c r="AJ268" s="4"/>
      <c r="AR268" s="4"/>
      <c r="AS268" s="9"/>
      <c r="AT268" s="9"/>
      <c r="AU268" s="9"/>
      <c r="AV268" s="9"/>
      <c r="AW268" s="9"/>
      <c r="AX268" s="9"/>
      <c r="AY268" s="9"/>
    </row>
    <row r="269" spans="8:51" ht="15.75" customHeight="1" x14ac:dyDescent="0.2">
      <c r="H269" s="4"/>
      <c r="P269" s="4"/>
      <c r="V269" s="4"/>
      <c r="AB269" s="4"/>
      <c r="AJ269" s="4"/>
      <c r="AR269" s="4"/>
      <c r="AS269" s="9"/>
      <c r="AT269" s="9"/>
      <c r="AU269" s="9"/>
      <c r="AV269" s="9"/>
      <c r="AW269" s="9"/>
      <c r="AX269" s="9"/>
      <c r="AY269" s="9"/>
    </row>
    <row r="270" spans="8:51" ht="15.75" customHeight="1" x14ac:dyDescent="0.2">
      <c r="H270" s="4"/>
      <c r="P270" s="4"/>
      <c r="V270" s="4"/>
      <c r="AB270" s="4"/>
      <c r="AJ270" s="4"/>
      <c r="AR270" s="4"/>
      <c r="AS270" s="9"/>
      <c r="AT270" s="9"/>
      <c r="AU270" s="9"/>
      <c r="AV270" s="9"/>
      <c r="AW270" s="9"/>
      <c r="AX270" s="9"/>
      <c r="AY270" s="9"/>
    </row>
    <row r="271" spans="8:51" ht="15.75" customHeight="1" x14ac:dyDescent="0.2">
      <c r="H271" s="4"/>
      <c r="P271" s="4"/>
      <c r="V271" s="4"/>
      <c r="AB271" s="4"/>
      <c r="AJ271" s="4"/>
      <c r="AR271" s="4"/>
      <c r="AS271" s="9"/>
      <c r="AT271" s="9"/>
      <c r="AU271" s="9"/>
      <c r="AV271" s="9"/>
      <c r="AW271" s="9"/>
      <c r="AX271" s="9"/>
      <c r="AY271" s="9"/>
    </row>
    <row r="272" spans="8:51" ht="15.75" customHeight="1" x14ac:dyDescent="0.2">
      <c r="H272" s="4"/>
      <c r="P272" s="4"/>
      <c r="V272" s="4"/>
      <c r="AB272" s="4"/>
      <c r="AJ272" s="4"/>
      <c r="AR272" s="4"/>
      <c r="AS272" s="9"/>
      <c r="AT272" s="9"/>
      <c r="AU272" s="9"/>
      <c r="AV272" s="9"/>
      <c r="AW272" s="9"/>
      <c r="AX272" s="9"/>
      <c r="AY272" s="9"/>
    </row>
    <row r="273" spans="8:51" ht="15.75" customHeight="1" x14ac:dyDescent="0.2">
      <c r="H273" s="4"/>
      <c r="P273" s="4"/>
      <c r="V273" s="4"/>
      <c r="AB273" s="4"/>
      <c r="AJ273" s="4"/>
      <c r="AR273" s="4"/>
      <c r="AS273" s="9"/>
      <c r="AT273" s="9"/>
      <c r="AU273" s="9"/>
      <c r="AV273" s="9"/>
      <c r="AW273" s="9"/>
      <c r="AX273" s="9"/>
      <c r="AY273" s="9"/>
    </row>
    <row r="274" spans="8:51" ht="15.75" customHeight="1" x14ac:dyDescent="0.2">
      <c r="H274" s="4"/>
      <c r="P274" s="4"/>
      <c r="V274" s="4"/>
      <c r="AB274" s="4"/>
      <c r="AJ274" s="4"/>
      <c r="AR274" s="4"/>
      <c r="AS274" s="9"/>
      <c r="AT274" s="9"/>
      <c r="AU274" s="9"/>
      <c r="AV274" s="9"/>
      <c r="AW274" s="9"/>
      <c r="AX274" s="9"/>
      <c r="AY274" s="9"/>
    </row>
    <row r="275" spans="8:51" ht="15.75" customHeight="1" x14ac:dyDescent="0.2">
      <c r="H275" s="4"/>
      <c r="P275" s="4"/>
      <c r="V275" s="4"/>
      <c r="AB275" s="4"/>
      <c r="AJ275" s="4"/>
      <c r="AR275" s="4"/>
      <c r="AS275" s="9"/>
      <c r="AT275" s="9"/>
      <c r="AU275" s="9"/>
      <c r="AV275" s="9"/>
      <c r="AW275" s="9"/>
      <c r="AX275" s="9"/>
      <c r="AY275" s="9"/>
    </row>
    <row r="276" spans="8:51" ht="15.75" customHeight="1" x14ac:dyDescent="0.2">
      <c r="H276" s="4"/>
      <c r="P276" s="4"/>
      <c r="V276" s="4"/>
      <c r="AB276" s="4"/>
      <c r="AJ276" s="4"/>
      <c r="AR276" s="4"/>
      <c r="AS276" s="9"/>
      <c r="AT276" s="9"/>
      <c r="AU276" s="9"/>
      <c r="AV276" s="9"/>
      <c r="AW276" s="9"/>
      <c r="AX276" s="9"/>
      <c r="AY276" s="9"/>
    </row>
    <row r="277" spans="8:51" ht="15.75" customHeight="1" x14ac:dyDescent="0.2">
      <c r="H277" s="4"/>
      <c r="P277" s="4"/>
      <c r="V277" s="4"/>
      <c r="AB277" s="4"/>
      <c r="AJ277" s="4"/>
      <c r="AR277" s="4"/>
      <c r="AS277" s="9"/>
      <c r="AT277" s="9"/>
      <c r="AU277" s="9"/>
      <c r="AV277" s="9"/>
      <c r="AW277" s="9"/>
      <c r="AX277" s="9"/>
      <c r="AY277" s="9"/>
    </row>
    <row r="278" spans="8:51" ht="15.75" customHeight="1" x14ac:dyDescent="0.2">
      <c r="H278" s="4"/>
      <c r="P278" s="4"/>
      <c r="V278" s="4"/>
      <c r="AB278" s="4"/>
      <c r="AJ278" s="4"/>
      <c r="AR278" s="4"/>
      <c r="AS278" s="9"/>
      <c r="AT278" s="9"/>
      <c r="AU278" s="9"/>
      <c r="AV278" s="9"/>
      <c r="AW278" s="9"/>
      <c r="AX278" s="9"/>
      <c r="AY278" s="9"/>
    </row>
    <row r="279" spans="8:51" ht="15.75" customHeight="1" x14ac:dyDescent="0.2">
      <c r="H279" s="4"/>
      <c r="P279" s="4"/>
      <c r="V279" s="4"/>
      <c r="AB279" s="4"/>
      <c r="AJ279" s="4"/>
      <c r="AR279" s="4"/>
      <c r="AS279" s="9"/>
      <c r="AT279" s="9"/>
      <c r="AU279" s="9"/>
      <c r="AV279" s="9"/>
      <c r="AW279" s="9"/>
      <c r="AX279" s="9"/>
      <c r="AY279" s="9"/>
    </row>
    <row r="280" spans="8:51" ht="15.75" customHeight="1" x14ac:dyDescent="0.2">
      <c r="H280" s="4"/>
      <c r="P280" s="4"/>
      <c r="V280" s="4"/>
      <c r="AB280" s="4"/>
      <c r="AJ280" s="4"/>
      <c r="AR280" s="4"/>
      <c r="AS280" s="9"/>
      <c r="AT280" s="9"/>
      <c r="AU280" s="9"/>
      <c r="AV280" s="9"/>
      <c r="AW280" s="9"/>
      <c r="AX280" s="9"/>
      <c r="AY280" s="9"/>
    </row>
    <row r="281" spans="8:51" ht="15.75" customHeight="1" x14ac:dyDescent="0.2">
      <c r="H281" s="4"/>
      <c r="P281" s="4"/>
      <c r="V281" s="4"/>
      <c r="AB281" s="4"/>
      <c r="AJ281" s="4"/>
      <c r="AR281" s="4"/>
      <c r="AS281" s="9"/>
      <c r="AT281" s="9"/>
      <c r="AU281" s="9"/>
      <c r="AV281" s="9"/>
      <c r="AW281" s="9"/>
      <c r="AX281" s="9"/>
      <c r="AY281" s="9"/>
    </row>
    <row r="282" spans="8:51" ht="15.75" customHeight="1" x14ac:dyDescent="0.2">
      <c r="H282" s="4"/>
      <c r="P282" s="4"/>
      <c r="V282" s="4"/>
      <c r="AB282" s="4"/>
      <c r="AJ282" s="4"/>
      <c r="AR282" s="4"/>
      <c r="AS282" s="9"/>
      <c r="AT282" s="9"/>
      <c r="AU282" s="9"/>
      <c r="AV282" s="9"/>
      <c r="AW282" s="9"/>
      <c r="AX282" s="9"/>
      <c r="AY282" s="9"/>
    </row>
    <row r="283" spans="8:51" ht="15.75" customHeight="1" x14ac:dyDescent="0.2">
      <c r="H283" s="4"/>
      <c r="P283" s="4"/>
      <c r="V283" s="4"/>
      <c r="AB283" s="4"/>
      <c r="AJ283" s="4"/>
      <c r="AR283" s="4"/>
      <c r="AS283" s="9"/>
      <c r="AT283" s="9"/>
      <c r="AU283" s="9"/>
      <c r="AV283" s="9"/>
      <c r="AW283" s="9"/>
      <c r="AX283" s="9"/>
      <c r="AY283" s="9"/>
    </row>
    <row r="284" spans="8:51" ht="15.75" customHeight="1" x14ac:dyDescent="0.2">
      <c r="H284" s="4"/>
      <c r="P284" s="4"/>
      <c r="V284" s="4"/>
      <c r="AB284" s="4"/>
      <c r="AJ284" s="4"/>
      <c r="AR284" s="4"/>
      <c r="AS284" s="9"/>
      <c r="AT284" s="9"/>
      <c r="AU284" s="9"/>
      <c r="AV284" s="9"/>
      <c r="AW284" s="9"/>
      <c r="AX284" s="9"/>
      <c r="AY284" s="9"/>
    </row>
    <row r="285" spans="8:51" ht="15.75" customHeight="1" x14ac:dyDescent="0.2">
      <c r="H285" s="4"/>
      <c r="P285" s="4"/>
      <c r="V285" s="4"/>
      <c r="AB285" s="4"/>
      <c r="AJ285" s="4"/>
      <c r="AR285" s="4"/>
      <c r="AS285" s="9"/>
      <c r="AT285" s="9"/>
      <c r="AU285" s="9"/>
      <c r="AV285" s="9"/>
      <c r="AW285" s="9"/>
      <c r="AX285" s="9"/>
      <c r="AY285" s="9"/>
    </row>
    <row r="286" spans="8:51" ht="15.75" customHeight="1" x14ac:dyDescent="0.2">
      <c r="H286" s="4"/>
      <c r="P286" s="4"/>
      <c r="V286" s="4"/>
      <c r="AB286" s="4"/>
      <c r="AJ286" s="4"/>
      <c r="AR286" s="4"/>
      <c r="AS286" s="9"/>
      <c r="AT286" s="9"/>
      <c r="AU286" s="9"/>
      <c r="AV286" s="9"/>
      <c r="AW286" s="9"/>
      <c r="AX286" s="9"/>
      <c r="AY286" s="9"/>
    </row>
    <row r="287" spans="8:51" ht="15.75" customHeight="1" x14ac:dyDescent="0.2">
      <c r="H287" s="4"/>
      <c r="P287" s="4"/>
      <c r="V287" s="4"/>
      <c r="AB287" s="4"/>
      <c r="AJ287" s="4"/>
      <c r="AR287" s="4"/>
      <c r="AS287" s="9"/>
      <c r="AT287" s="9"/>
      <c r="AU287" s="9"/>
      <c r="AV287" s="9"/>
      <c r="AW287" s="9"/>
      <c r="AX287" s="9"/>
      <c r="AY287" s="9"/>
    </row>
    <row r="288" spans="8:51" ht="15.75" customHeight="1" x14ac:dyDescent="0.2">
      <c r="H288" s="4"/>
      <c r="P288" s="4"/>
      <c r="V288" s="4"/>
      <c r="AB288" s="4"/>
      <c r="AJ288" s="4"/>
      <c r="AR288" s="4"/>
      <c r="AS288" s="9"/>
      <c r="AT288" s="9"/>
      <c r="AU288" s="9"/>
      <c r="AV288" s="9"/>
      <c r="AW288" s="9"/>
      <c r="AX288" s="9"/>
      <c r="AY288" s="9"/>
    </row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autoFilter ref="A3:AR82" xr:uid="{00000000-0009-0000-0000-00000F000000}">
    <sortState ref="A3:AR82">
      <sortCondition descending="1" ref="AN3:AN82"/>
      <sortCondition descending="1" ref="AM3:AM82"/>
      <sortCondition descending="1" ref="AO3:AO82"/>
      <sortCondition descending="1" ref="AP3:AP82"/>
      <sortCondition descending="1" ref="AQ3:AQ82"/>
      <sortCondition descending="1" ref="AL3:AL82"/>
      <sortCondition ref="AK3:AK82"/>
      <sortCondition ref="T3:T82"/>
      <sortCondition descending="1" ref="U3:U82"/>
      <sortCondition ref="Q3:Q82"/>
      <sortCondition ref="I3:I82"/>
      <sortCondition ref="W3:W82"/>
    </sortState>
  </autoFilter>
  <pageMargins left="0.7" right="0.7" top="0.75" bottom="0.75" header="0" footer="0"/>
  <pageSetup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outlinePr summaryBelow="0" summaryRight="0"/>
  </sheetPr>
  <dimension ref="A1:C1000"/>
  <sheetViews>
    <sheetView workbookViewId="0">
      <pane ySplit="2" topLeftCell="A3" activePane="bottomLeft" state="frozen"/>
      <selection pane="bottomLeft" activeCell="B4" sqref="B4"/>
    </sheetView>
  </sheetViews>
  <sheetFormatPr defaultColWidth="12.5703125" defaultRowHeight="15" customHeight="1" x14ac:dyDescent="0.2"/>
  <cols>
    <col min="1" max="1" width="51.42578125" customWidth="1"/>
    <col min="2" max="2" width="12.5703125" customWidth="1"/>
    <col min="3" max="3" width="14.42578125" customWidth="1"/>
    <col min="4" max="6" width="12.5703125" customWidth="1"/>
  </cols>
  <sheetData>
    <row r="1" spans="1:3" ht="15.75" customHeight="1" x14ac:dyDescent="0.35">
      <c r="A1" s="11" t="s">
        <v>283</v>
      </c>
      <c r="B1" s="12"/>
      <c r="C1" s="12"/>
    </row>
    <row r="2" spans="1:3" ht="15.75" customHeight="1" x14ac:dyDescent="0.2">
      <c r="A2" s="3" t="s">
        <v>4</v>
      </c>
      <c r="B2" s="3" t="s">
        <v>5</v>
      </c>
      <c r="C2" s="3" t="s">
        <v>284</v>
      </c>
    </row>
    <row r="3" spans="1:3" ht="15.75" customHeight="1" x14ac:dyDescent="0.35">
      <c r="A3" s="11" t="s">
        <v>285</v>
      </c>
      <c r="B3" s="119">
        <v>43466</v>
      </c>
      <c r="C3" s="113"/>
    </row>
    <row r="4" spans="1:3" ht="15.75" customHeight="1" x14ac:dyDescent="0.2">
      <c r="A4" s="10" t="s">
        <v>286</v>
      </c>
      <c r="B4" s="21">
        <v>23</v>
      </c>
      <c r="C4" s="16"/>
    </row>
    <row r="5" spans="1:3" ht="15.75" customHeight="1" x14ac:dyDescent="0.2">
      <c r="A5" s="10" t="s">
        <v>287</v>
      </c>
      <c r="B5" s="21">
        <v>11</v>
      </c>
      <c r="C5" s="16"/>
    </row>
    <row r="6" spans="1:3" ht="15.75" customHeight="1" x14ac:dyDescent="0.2">
      <c r="A6" s="10" t="s">
        <v>288</v>
      </c>
      <c r="B6" s="12">
        <v>48</v>
      </c>
      <c r="C6" s="12">
        <v>1985</v>
      </c>
    </row>
    <row r="7" spans="1:3" ht="15.75" customHeight="1" x14ac:dyDescent="0.2">
      <c r="A7" s="10" t="s">
        <v>289</v>
      </c>
      <c r="B7" s="12">
        <v>40.5</v>
      </c>
      <c r="C7" s="12">
        <v>1985</v>
      </c>
    </row>
    <row r="8" spans="1:3" ht="15.75" customHeight="1" x14ac:dyDescent="0.2">
      <c r="A8" s="10" t="s">
        <v>290</v>
      </c>
      <c r="B8" s="12">
        <v>-17</v>
      </c>
      <c r="C8" s="12">
        <v>1980</v>
      </c>
    </row>
    <row r="9" spans="1:3" ht="15.75" customHeight="1" x14ac:dyDescent="0.2">
      <c r="A9" s="10" t="s">
        <v>291</v>
      </c>
      <c r="B9" s="12">
        <v>-8.5</v>
      </c>
      <c r="C9" s="12">
        <v>1980</v>
      </c>
    </row>
    <row r="10" spans="1:3" ht="15.75" customHeight="1" x14ac:dyDescent="0.2">
      <c r="A10" s="10" t="s">
        <v>292</v>
      </c>
      <c r="B10" s="12">
        <v>0.44</v>
      </c>
      <c r="C10" s="12">
        <v>1967</v>
      </c>
    </row>
    <row r="11" spans="1:3" ht="15.75" customHeight="1" x14ac:dyDescent="0.2">
      <c r="A11" s="10" t="s">
        <v>293</v>
      </c>
      <c r="B11" s="12">
        <v>0.03</v>
      </c>
      <c r="C11" s="16"/>
    </row>
    <row r="12" spans="1:3" ht="15.75" customHeight="1" x14ac:dyDescent="0.2">
      <c r="A12" s="28" t="s">
        <v>294</v>
      </c>
      <c r="B12" s="108">
        <v>6.2</v>
      </c>
      <c r="C12" s="108">
        <v>2020</v>
      </c>
    </row>
    <row r="13" spans="1:3" ht="15.75" customHeight="1" x14ac:dyDescent="0.2">
      <c r="A13" s="10" t="s">
        <v>295</v>
      </c>
      <c r="B13" s="12">
        <v>0.4</v>
      </c>
      <c r="C13" s="16"/>
    </row>
    <row r="14" spans="1:3" ht="15.75" customHeight="1" x14ac:dyDescent="0.2">
      <c r="A14" s="10" t="s">
        <v>296</v>
      </c>
      <c r="B14" s="12">
        <v>47</v>
      </c>
      <c r="C14" s="12">
        <v>1956</v>
      </c>
    </row>
    <row r="15" spans="1:3" ht="15.75" customHeight="1" x14ac:dyDescent="0.2">
      <c r="A15" s="10" t="s">
        <v>297</v>
      </c>
      <c r="B15" s="21">
        <v>11</v>
      </c>
      <c r="C15" s="12"/>
    </row>
    <row r="16" spans="1:3" ht="15.75" customHeight="1" x14ac:dyDescent="0.2">
      <c r="B16" s="12"/>
      <c r="C16" s="12"/>
    </row>
    <row r="17" spans="1:3" ht="15.75" customHeight="1" x14ac:dyDescent="0.35">
      <c r="A17" s="109" t="s">
        <v>298</v>
      </c>
      <c r="B17" s="120" t="s">
        <v>299</v>
      </c>
      <c r="C17" s="113"/>
    </row>
    <row r="18" spans="1:3" ht="15.75" customHeight="1" x14ac:dyDescent="0.2">
      <c r="A18" s="10" t="s">
        <v>300</v>
      </c>
      <c r="B18" s="12">
        <v>25</v>
      </c>
      <c r="C18" s="16"/>
    </row>
    <row r="19" spans="1:3" ht="15.75" customHeight="1" x14ac:dyDescent="0.2">
      <c r="A19" s="10" t="s">
        <v>301</v>
      </c>
      <c r="B19" s="21">
        <v>13</v>
      </c>
      <c r="C19" s="16"/>
    </row>
    <row r="20" spans="1:3" ht="15.75" customHeight="1" x14ac:dyDescent="0.2">
      <c r="A20" s="10" t="s">
        <v>288</v>
      </c>
      <c r="B20" s="12">
        <v>43</v>
      </c>
      <c r="C20" s="12" t="s">
        <v>302</v>
      </c>
    </row>
    <row r="21" spans="1:3" ht="15.75" customHeight="1" x14ac:dyDescent="0.2">
      <c r="A21" s="10" t="s">
        <v>289</v>
      </c>
      <c r="B21" s="12">
        <v>38</v>
      </c>
      <c r="C21" s="12">
        <v>1991</v>
      </c>
    </row>
    <row r="22" spans="1:3" ht="15.75" customHeight="1" x14ac:dyDescent="0.2">
      <c r="A22" s="10" t="s">
        <v>290</v>
      </c>
      <c r="B22" s="12">
        <v>-14</v>
      </c>
      <c r="C22" s="12" t="s">
        <v>303</v>
      </c>
    </row>
    <row r="23" spans="1:3" ht="15.75" customHeight="1" x14ac:dyDescent="0.2">
      <c r="A23" s="10" t="s">
        <v>291</v>
      </c>
      <c r="B23" s="12">
        <v>-6.5</v>
      </c>
      <c r="C23" s="12">
        <v>1996</v>
      </c>
    </row>
    <row r="24" spans="1:3" ht="15.75" customHeight="1" x14ac:dyDescent="0.2">
      <c r="A24" s="10" t="s">
        <v>292</v>
      </c>
      <c r="B24" s="12">
        <v>0.44</v>
      </c>
      <c r="C24" s="12">
        <v>2021</v>
      </c>
    </row>
    <row r="25" spans="1:3" ht="15.75" customHeight="1" x14ac:dyDescent="0.2">
      <c r="A25" s="10" t="s">
        <v>304</v>
      </c>
      <c r="B25" s="21">
        <v>0.05</v>
      </c>
      <c r="C25" s="16"/>
    </row>
    <row r="26" spans="1:3" ht="15.75" customHeight="1" x14ac:dyDescent="0.2">
      <c r="A26" s="10" t="s">
        <v>294</v>
      </c>
      <c r="B26" s="12">
        <v>5.3</v>
      </c>
      <c r="C26" s="12">
        <v>2017</v>
      </c>
    </row>
    <row r="27" spans="1:3" ht="15.75" customHeight="1" x14ac:dyDescent="0.2">
      <c r="A27" s="10" t="s">
        <v>305</v>
      </c>
      <c r="B27" s="21">
        <v>0.5</v>
      </c>
      <c r="C27" s="16"/>
    </row>
    <row r="28" spans="1:3" ht="15.75" customHeight="1" x14ac:dyDescent="0.2">
      <c r="A28" s="10" t="s">
        <v>296</v>
      </c>
      <c r="B28" s="12">
        <v>26</v>
      </c>
      <c r="C28" s="12">
        <v>2012</v>
      </c>
    </row>
    <row r="29" spans="1:3" ht="15.75" customHeight="1" x14ac:dyDescent="0.2">
      <c r="A29" s="10" t="s">
        <v>297</v>
      </c>
      <c r="B29" s="21">
        <v>12.5</v>
      </c>
      <c r="C29" s="12"/>
    </row>
    <row r="30" spans="1:3" ht="15.75" customHeight="1" x14ac:dyDescent="0.2"/>
    <row r="31" spans="1:3" ht="15.75" customHeight="1" x14ac:dyDescent="0.35">
      <c r="A31" s="109" t="s">
        <v>306</v>
      </c>
      <c r="B31" s="120" t="s">
        <v>307</v>
      </c>
      <c r="C31" s="113"/>
    </row>
    <row r="32" spans="1:3" ht="15.75" customHeight="1" x14ac:dyDescent="0.2">
      <c r="A32" s="10" t="s">
        <v>300</v>
      </c>
      <c r="B32" s="12">
        <v>27</v>
      </c>
      <c r="C32" s="16"/>
    </row>
    <row r="33" spans="1:3" ht="15.75" customHeight="1" x14ac:dyDescent="0.2">
      <c r="A33" s="10" t="s">
        <v>301</v>
      </c>
      <c r="B33" s="12">
        <v>13</v>
      </c>
      <c r="C33" s="16"/>
    </row>
    <row r="34" spans="1:3" ht="15.75" customHeight="1" x14ac:dyDescent="0.2">
      <c r="A34" s="10" t="s">
        <v>288</v>
      </c>
      <c r="B34" s="110">
        <v>45</v>
      </c>
      <c r="C34" s="110">
        <v>2024</v>
      </c>
    </row>
    <row r="35" spans="1:3" ht="15.75" customHeight="1" x14ac:dyDescent="0.2">
      <c r="A35" s="10" t="s">
        <v>289</v>
      </c>
      <c r="B35" s="12">
        <v>38</v>
      </c>
      <c r="C35" s="12" t="s">
        <v>308</v>
      </c>
    </row>
    <row r="36" spans="1:3" ht="15.75" customHeight="1" x14ac:dyDescent="0.2">
      <c r="A36" s="10" t="s">
        <v>290</v>
      </c>
      <c r="B36" s="12">
        <v>-15</v>
      </c>
      <c r="C36" s="12">
        <v>1990</v>
      </c>
    </row>
    <row r="37" spans="1:3" ht="15.75" customHeight="1" x14ac:dyDescent="0.2">
      <c r="A37" s="10" t="s">
        <v>291</v>
      </c>
      <c r="B37" s="12">
        <v>-5</v>
      </c>
      <c r="C37" s="12">
        <v>1982</v>
      </c>
    </row>
    <row r="38" spans="1:3" ht="15.75" customHeight="1" x14ac:dyDescent="0.2">
      <c r="A38" s="10" t="s">
        <v>292</v>
      </c>
      <c r="B38" s="12">
        <v>0.86</v>
      </c>
      <c r="C38" s="12">
        <v>1955</v>
      </c>
    </row>
    <row r="39" spans="1:3" ht="15.75" customHeight="1" x14ac:dyDescent="0.2">
      <c r="A39" s="10" t="s">
        <v>304</v>
      </c>
      <c r="B39" s="12">
        <v>0.04</v>
      </c>
      <c r="C39" s="16"/>
    </row>
    <row r="40" spans="1:3" ht="15.75" customHeight="1" x14ac:dyDescent="0.2">
      <c r="A40" s="10" t="s">
        <v>294</v>
      </c>
      <c r="B40" s="12">
        <v>10.8</v>
      </c>
      <c r="C40" s="12">
        <v>1955</v>
      </c>
    </row>
    <row r="41" spans="1:3" ht="15.75" customHeight="1" x14ac:dyDescent="0.2">
      <c r="A41" s="10" t="s">
        <v>305</v>
      </c>
      <c r="B41" s="12">
        <v>0.5</v>
      </c>
      <c r="C41" s="16"/>
    </row>
    <row r="42" spans="1:3" ht="15.75" customHeight="1" x14ac:dyDescent="0.2">
      <c r="A42" s="10" t="s">
        <v>296</v>
      </c>
      <c r="B42" s="111">
        <v>33</v>
      </c>
      <c r="C42" s="111">
        <v>2023</v>
      </c>
    </row>
    <row r="43" spans="1:3" ht="15.75" customHeight="1" x14ac:dyDescent="0.2">
      <c r="A43" s="10" t="s">
        <v>297</v>
      </c>
      <c r="B43" s="21">
        <v>13.4</v>
      </c>
      <c r="C43" s="12"/>
    </row>
    <row r="44" spans="1:3" ht="15.75" customHeight="1" x14ac:dyDescent="0.2">
      <c r="A44" s="10"/>
      <c r="B44" s="12"/>
      <c r="C44" s="12"/>
    </row>
    <row r="45" spans="1:3" ht="15.75" customHeight="1" x14ac:dyDescent="0.35">
      <c r="A45" s="109" t="s">
        <v>259</v>
      </c>
      <c r="B45" s="120" t="s">
        <v>269</v>
      </c>
      <c r="C45" s="113"/>
    </row>
    <row r="46" spans="1:3" ht="15.75" customHeight="1" x14ac:dyDescent="0.2">
      <c r="A46" s="10" t="s">
        <v>300</v>
      </c>
      <c r="B46" s="12">
        <v>61</v>
      </c>
      <c r="C46" s="16"/>
    </row>
    <row r="47" spans="1:3" ht="15.75" customHeight="1" x14ac:dyDescent="0.2">
      <c r="A47" s="10" t="s">
        <v>301</v>
      </c>
      <c r="B47" s="12">
        <v>44</v>
      </c>
      <c r="C47" s="16"/>
    </row>
    <row r="48" spans="1:3" ht="15.75" customHeight="1" x14ac:dyDescent="0.2">
      <c r="A48" s="10" t="s">
        <v>288</v>
      </c>
      <c r="B48" s="12">
        <v>74</v>
      </c>
      <c r="C48" s="12" t="s">
        <v>309</v>
      </c>
    </row>
    <row r="49" spans="1:3" ht="15.75" customHeight="1" x14ac:dyDescent="0.2">
      <c r="A49" s="10" t="s">
        <v>289</v>
      </c>
      <c r="B49" s="12">
        <v>63</v>
      </c>
      <c r="C49" s="12" t="s">
        <v>310</v>
      </c>
    </row>
    <row r="50" spans="1:3" ht="15.75" customHeight="1" x14ac:dyDescent="0.2">
      <c r="A50" s="10" t="s">
        <v>290</v>
      </c>
      <c r="B50" s="12">
        <v>34</v>
      </c>
      <c r="C50" s="12">
        <v>1987</v>
      </c>
    </row>
    <row r="51" spans="1:3" ht="15.75" customHeight="1" x14ac:dyDescent="0.2">
      <c r="A51" s="10" t="s">
        <v>291</v>
      </c>
      <c r="B51" s="12">
        <v>40</v>
      </c>
      <c r="C51" s="12">
        <v>1987</v>
      </c>
    </row>
    <row r="52" spans="1:3" ht="15.75" customHeight="1" x14ac:dyDescent="0.2">
      <c r="A52" s="10" t="s">
        <v>292</v>
      </c>
      <c r="B52" s="12">
        <v>0.15</v>
      </c>
      <c r="C52" s="12">
        <v>1983</v>
      </c>
    </row>
    <row r="53" spans="1:3" ht="15.75" customHeight="1" x14ac:dyDescent="0.2">
      <c r="A53" s="10" t="s">
        <v>304</v>
      </c>
      <c r="B53" s="12">
        <v>0.02</v>
      </c>
      <c r="C53" s="16"/>
    </row>
    <row r="54" spans="1:3" ht="15.75" customHeight="1" x14ac:dyDescent="0.2">
      <c r="B54" s="12"/>
      <c r="C54" s="12"/>
    </row>
    <row r="55" spans="1:3" ht="15.75" customHeight="1" x14ac:dyDescent="0.35">
      <c r="A55" s="109" t="s">
        <v>311</v>
      </c>
      <c r="B55" s="119">
        <v>43650</v>
      </c>
      <c r="C55" s="113"/>
    </row>
    <row r="56" spans="1:3" ht="15.75" customHeight="1" x14ac:dyDescent="0.2">
      <c r="A56" s="10" t="s">
        <v>286</v>
      </c>
      <c r="B56" s="21">
        <v>66</v>
      </c>
      <c r="C56" s="16"/>
    </row>
    <row r="57" spans="1:3" ht="15.75" customHeight="1" x14ac:dyDescent="0.2">
      <c r="A57" s="10" t="s">
        <v>287</v>
      </c>
      <c r="B57" s="21">
        <v>52</v>
      </c>
      <c r="C57" s="16"/>
    </row>
    <row r="58" spans="1:3" ht="15.75" customHeight="1" x14ac:dyDescent="0.2">
      <c r="A58" s="10" t="s">
        <v>288</v>
      </c>
      <c r="B58" s="12">
        <v>90</v>
      </c>
      <c r="C58" s="12">
        <v>2019</v>
      </c>
    </row>
    <row r="59" spans="1:3" ht="15.75" customHeight="1" x14ac:dyDescent="0.2">
      <c r="A59" s="10" t="s">
        <v>289</v>
      </c>
      <c r="B59" s="12">
        <v>74.5</v>
      </c>
      <c r="C59" s="12">
        <v>2019</v>
      </c>
    </row>
    <row r="60" spans="1:3" ht="15.75" customHeight="1" x14ac:dyDescent="0.2">
      <c r="A60" s="10" t="s">
        <v>290</v>
      </c>
      <c r="B60" s="12">
        <v>43</v>
      </c>
      <c r="C60" s="12">
        <v>1952</v>
      </c>
    </row>
    <row r="61" spans="1:3" ht="15.75" customHeight="1" x14ac:dyDescent="0.2">
      <c r="A61" s="10" t="s">
        <v>291</v>
      </c>
      <c r="B61" s="12">
        <v>51.5</v>
      </c>
      <c r="C61" s="12" t="s">
        <v>312</v>
      </c>
    </row>
    <row r="62" spans="1:3" ht="15.75" customHeight="1" x14ac:dyDescent="0.2">
      <c r="A62" s="10" t="s">
        <v>292</v>
      </c>
      <c r="B62" s="12">
        <v>1.52</v>
      </c>
      <c r="C62" s="12">
        <v>2001</v>
      </c>
    </row>
    <row r="63" spans="1:3" ht="15.75" customHeight="1" x14ac:dyDescent="0.2">
      <c r="A63" s="10" t="s">
        <v>293</v>
      </c>
      <c r="B63" s="12">
        <v>0.04</v>
      </c>
      <c r="C63" s="16"/>
    </row>
    <row r="64" spans="1:3" ht="15.75" customHeight="1" x14ac:dyDescent="0.2">
      <c r="A64" s="10"/>
      <c r="B64" s="12"/>
      <c r="C64" s="12"/>
    </row>
    <row r="65" spans="1:3" ht="15.75" customHeight="1" x14ac:dyDescent="0.35">
      <c r="A65" s="109" t="s">
        <v>260</v>
      </c>
      <c r="B65" s="120" t="s">
        <v>313</v>
      </c>
      <c r="C65" s="113"/>
    </row>
    <row r="66" spans="1:3" ht="15.75" customHeight="1" x14ac:dyDescent="0.2">
      <c r="A66" s="10" t="s">
        <v>300</v>
      </c>
      <c r="B66" s="12">
        <v>60</v>
      </c>
      <c r="C66" s="16"/>
    </row>
    <row r="67" spans="1:3" ht="15.75" customHeight="1" x14ac:dyDescent="0.2">
      <c r="A67" s="10" t="s">
        <v>301</v>
      </c>
      <c r="B67" s="12">
        <v>45</v>
      </c>
      <c r="C67" s="16"/>
    </row>
    <row r="68" spans="1:3" ht="15.75" customHeight="1" x14ac:dyDescent="0.2">
      <c r="A68" s="10" t="s">
        <v>288</v>
      </c>
      <c r="B68" s="12">
        <v>70</v>
      </c>
      <c r="C68" s="12">
        <v>1963</v>
      </c>
    </row>
    <row r="69" spans="1:3" ht="15.75" customHeight="1" x14ac:dyDescent="0.2">
      <c r="A69" s="10" t="s">
        <v>289</v>
      </c>
      <c r="B69" s="12">
        <v>62.5</v>
      </c>
      <c r="C69" s="12">
        <v>2019</v>
      </c>
    </row>
    <row r="70" spans="1:3" ht="15.75" customHeight="1" x14ac:dyDescent="0.2">
      <c r="A70" s="10" t="s">
        <v>290</v>
      </c>
      <c r="B70" s="12">
        <v>32</v>
      </c>
      <c r="C70" s="12">
        <v>1983</v>
      </c>
    </row>
    <row r="71" spans="1:3" ht="15.75" customHeight="1" x14ac:dyDescent="0.2">
      <c r="A71" s="10" t="s">
        <v>291</v>
      </c>
      <c r="B71" s="12">
        <v>44</v>
      </c>
      <c r="C71" s="12">
        <v>1983</v>
      </c>
    </row>
    <row r="72" spans="1:3" ht="15.75" customHeight="1" x14ac:dyDescent="0.2">
      <c r="A72" s="10" t="s">
        <v>292</v>
      </c>
      <c r="B72" s="12">
        <v>0.65</v>
      </c>
      <c r="C72" s="12">
        <v>1990</v>
      </c>
    </row>
    <row r="73" spans="1:3" ht="15.75" customHeight="1" x14ac:dyDescent="0.2">
      <c r="A73" s="10" t="s">
        <v>304</v>
      </c>
      <c r="B73" s="12">
        <v>0.06</v>
      </c>
      <c r="C73" s="16"/>
    </row>
    <row r="74" spans="1:3" ht="15.75" customHeight="1" x14ac:dyDescent="0.2">
      <c r="B74" s="12"/>
      <c r="C74" s="12"/>
    </row>
    <row r="75" spans="1:3" ht="15.75" customHeight="1" x14ac:dyDescent="0.35">
      <c r="A75" s="109" t="s">
        <v>261</v>
      </c>
      <c r="B75" s="120" t="s">
        <v>314</v>
      </c>
      <c r="C75" s="113"/>
    </row>
    <row r="76" spans="1:3" ht="15.75" customHeight="1" x14ac:dyDescent="0.2">
      <c r="A76" s="10" t="s">
        <v>300</v>
      </c>
      <c r="B76" s="21">
        <v>44</v>
      </c>
      <c r="C76" s="16"/>
    </row>
    <row r="77" spans="1:3" ht="15.75" customHeight="1" x14ac:dyDescent="0.2">
      <c r="A77" s="10" t="s">
        <v>301</v>
      </c>
      <c r="B77" s="12">
        <v>32</v>
      </c>
      <c r="C77" s="16"/>
    </row>
    <row r="78" spans="1:3" ht="15.75" customHeight="1" x14ac:dyDescent="0.2">
      <c r="A78" s="10" t="s">
        <v>288</v>
      </c>
      <c r="B78" s="12">
        <v>64</v>
      </c>
      <c r="C78" s="12">
        <v>2006</v>
      </c>
    </row>
    <row r="79" spans="1:3" ht="15.75" customHeight="1" x14ac:dyDescent="0.2">
      <c r="A79" s="10" t="s">
        <v>289</v>
      </c>
      <c r="B79" s="12">
        <v>53.5</v>
      </c>
      <c r="C79" s="12">
        <v>2006</v>
      </c>
    </row>
    <row r="80" spans="1:3" ht="15.75" customHeight="1" x14ac:dyDescent="0.2">
      <c r="A80" s="10" t="s">
        <v>290</v>
      </c>
      <c r="B80" s="12">
        <v>19</v>
      </c>
      <c r="C80" s="12" t="s">
        <v>315</v>
      </c>
    </row>
    <row r="81" spans="1:3" ht="15.75" customHeight="1" x14ac:dyDescent="0.2">
      <c r="A81" s="10" t="s">
        <v>291</v>
      </c>
      <c r="B81" s="12">
        <v>24</v>
      </c>
      <c r="C81" s="12">
        <v>1996</v>
      </c>
    </row>
    <row r="82" spans="1:3" ht="15.75" customHeight="1" x14ac:dyDescent="0.2">
      <c r="A82" s="10" t="s">
        <v>292</v>
      </c>
      <c r="B82" s="12">
        <v>0.86</v>
      </c>
      <c r="C82" s="12">
        <v>1983</v>
      </c>
    </row>
    <row r="83" spans="1:3" ht="15.75" customHeight="1" x14ac:dyDescent="0.2">
      <c r="A83" s="10" t="s">
        <v>304</v>
      </c>
      <c r="B83" s="12">
        <v>0.09</v>
      </c>
      <c r="C83" s="16"/>
    </row>
    <row r="84" spans="1:3" ht="15.75" customHeight="1" x14ac:dyDescent="0.2">
      <c r="A84" s="10" t="s">
        <v>294</v>
      </c>
      <c r="B84" s="12">
        <v>3.2</v>
      </c>
      <c r="C84" s="12">
        <v>1991</v>
      </c>
    </row>
    <row r="85" spans="1:3" ht="15.75" customHeight="1" x14ac:dyDescent="0.2">
      <c r="A85" s="10" t="s">
        <v>305</v>
      </c>
      <c r="B85" s="12">
        <v>0.2</v>
      </c>
      <c r="C85" s="16"/>
    </row>
    <row r="86" spans="1:3" ht="15.75" customHeight="1" x14ac:dyDescent="0.2">
      <c r="A86" s="10" t="s">
        <v>296</v>
      </c>
      <c r="B86" s="12">
        <v>15</v>
      </c>
      <c r="C86" s="12">
        <v>1996</v>
      </c>
    </row>
    <row r="87" spans="1:3" ht="15.75" customHeight="1" x14ac:dyDescent="0.2">
      <c r="A87" s="10" t="s">
        <v>297</v>
      </c>
      <c r="B87" s="21">
        <v>0.8</v>
      </c>
      <c r="C87" s="12"/>
    </row>
    <row r="88" spans="1:3" ht="15.75" customHeight="1" x14ac:dyDescent="0.2">
      <c r="B88" s="12"/>
      <c r="C88" s="12"/>
    </row>
    <row r="89" spans="1:3" ht="15.75" customHeight="1" x14ac:dyDescent="0.35">
      <c r="A89" s="109" t="s">
        <v>316</v>
      </c>
      <c r="B89" s="119">
        <v>43769</v>
      </c>
      <c r="C89" s="113"/>
    </row>
    <row r="90" spans="1:3" ht="15.75" customHeight="1" x14ac:dyDescent="0.2">
      <c r="A90" s="10" t="s">
        <v>286</v>
      </c>
      <c r="B90" s="21">
        <v>34</v>
      </c>
      <c r="C90" s="16"/>
    </row>
    <row r="91" spans="1:3" ht="15.75" customHeight="1" x14ac:dyDescent="0.2">
      <c r="A91" s="10" t="s">
        <v>287</v>
      </c>
      <c r="B91" s="21">
        <v>23</v>
      </c>
      <c r="C91" s="16"/>
    </row>
    <row r="92" spans="1:3" ht="15.75" customHeight="1" x14ac:dyDescent="0.2">
      <c r="A92" s="10" t="s">
        <v>288</v>
      </c>
      <c r="B92" s="12">
        <v>50</v>
      </c>
      <c r="C92" s="12">
        <v>1969</v>
      </c>
    </row>
    <row r="93" spans="1:3" ht="15.75" customHeight="1" x14ac:dyDescent="0.2">
      <c r="A93" s="10" t="s">
        <v>289</v>
      </c>
      <c r="B93" s="12">
        <v>44</v>
      </c>
      <c r="C93" s="12">
        <v>1969</v>
      </c>
    </row>
    <row r="94" spans="1:3" ht="15.75" customHeight="1" x14ac:dyDescent="0.2">
      <c r="A94" s="10" t="s">
        <v>290</v>
      </c>
      <c r="B94" s="12">
        <v>-5</v>
      </c>
      <c r="C94" s="12">
        <v>1956</v>
      </c>
    </row>
    <row r="95" spans="1:3" ht="15.75" customHeight="1" x14ac:dyDescent="0.2">
      <c r="A95" s="10" t="s">
        <v>291</v>
      </c>
      <c r="B95" s="12">
        <v>5.5</v>
      </c>
      <c r="C95" s="12">
        <v>1956</v>
      </c>
    </row>
    <row r="96" spans="1:3" ht="15.75" customHeight="1" x14ac:dyDescent="0.2">
      <c r="A96" s="10" t="s">
        <v>292</v>
      </c>
      <c r="B96" s="42">
        <v>0.3</v>
      </c>
      <c r="C96" s="12">
        <v>1970</v>
      </c>
    </row>
    <row r="97" spans="1:3" ht="15.75" customHeight="1" x14ac:dyDescent="0.2">
      <c r="A97" s="10" t="s">
        <v>293</v>
      </c>
      <c r="B97" s="12">
        <v>0.04</v>
      </c>
      <c r="C97" s="16"/>
    </row>
    <row r="98" spans="1:3" ht="15.75" customHeight="1" x14ac:dyDescent="0.2">
      <c r="A98" s="10" t="s">
        <v>294</v>
      </c>
      <c r="B98" s="54">
        <v>6</v>
      </c>
      <c r="C98" s="12">
        <v>1983</v>
      </c>
    </row>
    <row r="99" spans="1:3" ht="15.75" customHeight="1" x14ac:dyDescent="0.2">
      <c r="A99" s="10" t="s">
        <v>295</v>
      </c>
      <c r="B99" s="12">
        <v>0.3</v>
      </c>
      <c r="C99" s="16"/>
    </row>
    <row r="100" spans="1:3" ht="15.75" customHeight="1" x14ac:dyDescent="0.2">
      <c r="A100" s="10" t="s">
        <v>296</v>
      </c>
      <c r="B100" s="12">
        <v>15</v>
      </c>
      <c r="C100" s="12">
        <v>1996</v>
      </c>
    </row>
    <row r="101" spans="1:3" ht="15.75" customHeight="1" x14ac:dyDescent="0.2">
      <c r="A101" s="10" t="s">
        <v>297</v>
      </c>
      <c r="B101" s="54">
        <v>2</v>
      </c>
      <c r="C101" s="12"/>
    </row>
    <row r="102" spans="1:3" ht="15.75" customHeight="1" x14ac:dyDescent="0.2">
      <c r="A102" s="10"/>
      <c r="B102" s="12"/>
      <c r="C102" s="12"/>
    </row>
    <row r="103" spans="1:3" ht="15.75" customHeight="1" x14ac:dyDescent="0.35">
      <c r="A103" s="109" t="s">
        <v>317</v>
      </c>
      <c r="B103" s="119">
        <v>43780</v>
      </c>
      <c r="C103" s="113"/>
    </row>
    <row r="104" spans="1:3" ht="15.75" customHeight="1" x14ac:dyDescent="0.2">
      <c r="A104" s="10" t="s">
        <v>286</v>
      </c>
      <c r="B104" s="21">
        <v>30</v>
      </c>
      <c r="C104" s="16"/>
    </row>
    <row r="105" spans="1:3" ht="15.75" customHeight="1" x14ac:dyDescent="0.2">
      <c r="A105" s="10" t="s">
        <v>287</v>
      </c>
      <c r="B105" s="21">
        <v>19</v>
      </c>
      <c r="C105" s="16"/>
    </row>
    <row r="106" spans="1:3" ht="15.75" customHeight="1" x14ac:dyDescent="0.2">
      <c r="A106" s="10" t="s">
        <v>288</v>
      </c>
      <c r="B106" s="12">
        <v>46</v>
      </c>
      <c r="C106" s="12">
        <v>2016</v>
      </c>
    </row>
    <row r="107" spans="1:3" ht="15.75" customHeight="1" x14ac:dyDescent="0.2">
      <c r="A107" s="10" t="s">
        <v>289</v>
      </c>
      <c r="B107" s="12">
        <v>42</v>
      </c>
      <c r="C107" s="12">
        <v>1979</v>
      </c>
    </row>
    <row r="108" spans="1:3" ht="15.75" customHeight="1" x14ac:dyDescent="0.2">
      <c r="A108" s="10" t="s">
        <v>290</v>
      </c>
      <c r="B108" s="12">
        <v>-14</v>
      </c>
      <c r="C108" s="12">
        <v>1989</v>
      </c>
    </row>
    <row r="109" spans="1:3" ht="15.75" customHeight="1" x14ac:dyDescent="0.2">
      <c r="A109" s="10" t="s">
        <v>291</v>
      </c>
      <c r="B109" s="12">
        <v>-6</v>
      </c>
      <c r="C109" s="12">
        <v>1989</v>
      </c>
    </row>
    <row r="110" spans="1:3" ht="15.75" customHeight="1" x14ac:dyDescent="0.2">
      <c r="A110" s="10" t="s">
        <v>292</v>
      </c>
      <c r="B110" s="42">
        <v>0.89</v>
      </c>
      <c r="C110" s="12">
        <v>2018</v>
      </c>
    </row>
    <row r="111" spans="1:3" ht="15.75" customHeight="1" x14ac:dyDescent="0.2">
      <c r="A111" s="10" t="s">
        <v>293</v>
      </c>
      <c r="B111" s="12">
        <v>0.04</v>
      </c>
      <c r="C111" s="16"/>
    </row>
    <row r="112" spans="1:3" ht="15.75" customHeight="1" x14ac:dyDescent="0.2">
      <c r="A112" s="10" t="s">
        <v>294</v>
      </c>
      <c r="B112" s="60">
        <v>8</v>
      </c>
      <c r="C112" s="21">
        <v>2021</v>
      </c>
    </row>
    <row r="113" spans="1:3" ht="15.75" customHeight="1" x14ac:dyDescent="0.2">
      <c r="A113" s="10" t="s">
        <v>295</v>
      </c>
      <c r="B113" s="12">
        <v>0.4</v>
      </c>
      <c r="C113" s="16"/>
    </row>
    <row r="114" spans="1:3" ht="15.75" customHeight="1" x14ac:dyDescent="0.2">
      <c r="A114" s="10" t="s">
        <v>296</v>
      </c>
      <c r="B114" s="21">
        <v>21</v>
      </c>
      <c r="C114" s="21">
        <v>2023</v>
      </c>
    </row>
    <row r="115" spans="1:3" ht="15.75" customHeight="1" x14ac:dyDescent="0.2">
      <c r="A115" s="10" t="s">
        <v>297</v>
      </c>
      <c r="B115" s="60">
        <v>3.4</v>
      </c>
      <c r="C115" s="12"/>
    </row>
    <row r="116" spans="1:3" ht="15.75" customHeight="1" x14ac:dyDescent="0.2"/>
    <row r="117" spans="1:3" ht="15.75" customHeight="1" x14ac:dyDescent="0.35">
      <c r="A117" s="109" t="s">
        <v>318</v>
      </c>
      <c r="B117" s="120" t="s">
        <v>319</v>
      </c>
      <c r="C117" s="113"/>
    </row>
    <row r="118" spans="1:3" ht="15.75" customHeight="1" x14ac:dyDescent="0.2">
      <c r="A118" s="10" t="s">
        <v>300</v>
      </c>
      <c r="B118" s="12">
        <v>27</v>
      </c>
      <c r="C118" s="16"/>
    </row>
    <row r="119" spans="1:3" ht="15.75" customHeight="1" x14ac:dyDescent="0.2">
      <c r="A119" s="10" t="s">
        <v>301</v>
      </c>
      <c r="B119" s="12">
        <v>15</v>
      </c>
      <c r="C119" s="16"/>
    </row>
    <row r="120" spans="1:3" ht="15.75" customHeight="1" x14ac:dyDescent="0.2">
      <c r="A120" s="10" t="s">
        <v>288</v>
      </c>
      <c r="B120" s="12">
        <v>45</v>
      </c>
      <c r="C120" s="12">
        <v>2007</v>
      </c>
    </row>
    <row r="121" spans="1:3" ht="15.75" customHeight="1" x14ac:dyDescent="0.2">
      <c r="A121" s="10" t="s">
        <v>289</v>
      </c>
      <c r="B121" s="12">
        <v>39.5</v>
      </c>
      <c r="C121" s="12">
        <v>2007</v>
      </c>
    </row>
    <row r="122" spans="1:3" ht="15.75" customHeight="1" x14ac:dyDescent="0.2">
      <c r="A122" s="10" t="s">
        <v>290</v>
      </c>
      <c r="B122" s="12">
        <v>-14</v>
      </c>
      <c r="C122" s="12">
        <v>1994</v>
      </c>
    </row>
    <row r="123" spans="1:3" ht="15.75" customHeight="1" x14ac:dyDescent="0.2">
      <c r="A123" s="10" t="s">
        <v>291</v>
      </c>
      <c r="B123" s="12">
        <v>-6</v>
      </c>
      <c r="C123" s="12">
        <v>1994</v>
      </c>
    </row>
    <row r="124" spans="1:3" ht="15.75" customHeight="1" x14ac:dyDescent="0.2">
      <c r="A124" s="10" t="s">
        <v>292</v>
      </c>
      <c r="B124" s="42">
        <v>0.55000000000000004</v>
      </c>
      <c r="C124" s="12">
        <v>1965</v>
      </c>
    </row>
    <row r="125" spans="1:3" ht="15.75" customHeight="1" x14ac:dyDescent="0.2">
      <c r="A125" s="10" t="s">
        <v>304</v>
      </c>
      <c r="B125" s="12">
        <v>0.06</v>
      </c>
      <c r="C125" s="16"/>
    </row>
    <row r="126" spans="1:3" ht="15.75" customHeight="1" x14ac:dyDescent="0.2">
      <c r="A126" s="10" t="s">
        <v>294</v>
      </c>
      <c r="B126" s="54">
        <v>6.9</v>
      </c>
      <c r="C126" s="12">
        <v>1958</v>
      </c>
    </row>
    <row r="127" spans="1:3" ht="15.75" customHeight="1" x14ac:dyDescent="0.2">
      <c r="A127" s="10" t="s">
        <v>305</v>
      </c>
      <c r="B127" s="21">
        <v>0.8</v>
      </c>
      <c r="C127" s="16"/>
    </row>
    <row r="128" spans="1:3" ht="15.75" customHeight="1" x14ac:dyDescent="0.2">
      <c r="A128" s="10" t="s">
        <v>296</v>
      </c>
      <c r="B128" s="12">
        <v>22</v>
      </c>
      <c r="C128" s="12">
        <v>1994</v>
      </c>
    </row>
    <row r="129" spans="1:3" ht="15.75" customHeight="1" x14ac:dyDescent="0.2">
      <c r="A129" s="10" t="s">
        <v>297</v>
      </c>
      <c r="B129" s="60">
        <v>5.8</v>
      </c>
      <c r="C129" s="12"/>
    </row>
    <row r="130" spans="1:3" ht="15.75" customHeight="1" x14ac:dyDescent="0.2">
      <c r="A130" s="10"/>
      <c r="B130" s="12"/>
      <c r="C130" s="16"/>
    </row>
    <row r="131" spans="1:3" ht="15.75" customHeight="1" x14ac:dyDescent="0.35">
      <c r="A131" s="109" t="s">
        <v>320</v>
      </c>
      <c r="B131" s="119">
        <v>43824</v>
      </c>
      <c r="C131" s="113"/>
    </row>
    <row r="132" spans="1:3" ht="15.75" customHeight="1" x14ac:dyDescent="0.2">
      <c r="A132" s="10" t="s">
        <v>286</v>
      </c>
      <c r="B132" s="12">
        <v>24</v>
      </c>
      <c r="C132" s="16"/>
    </row>
    <row r="133" spans="1:3" ht="15.75" customHeight="1" x14ac:dyDescent="0.2">
      <c r="A133" s="10" t="s">
        <v>287</v>
      </c>
      <c r="B133" s="21">
        <v>12</v>
      </c>
      <c r="C133" s="16"/>
    </row>
    <row r="134" spans="1:3" ht="15.75" customHeight="1" x14ac:dyDescent="0.2">
      <c r="A134" s="10" t="s">
        <v>288</v>
      </c>
      <c r="B134" s="12">
        <v>42</v>
      </c>
      <c r="C134" s="12">
        <v>1995</v>
      </c>
    </row>
    <row r="135" spans="1:3" ht="15.75" customHeight="1" x14ac:dyDescent="0.2">
      <c r="A135" s="10" t="s">
        <v>289</v>
      </c>
      <c r="B135" s="12">
        <v>35.5</v>
      </c>
      <c r="C135" s="12">
        <v>1995</v>
      </c>
    </row>
    <row r="136" spans="1:3" ht="15.75" customHeight="1" x14ac:dyDescent="0.2">
      <c r="A136" s="10" t="s">
        <v>290</v>
      </c>
      <c r="B136" s="12">
        <v>-25</v>
      </c>
      <c r="C136" s="12">
        <v>1961</v>
      </c>
    </row>
    <row r="137" spans="1:3" ht="15.75" customHeight="1" x14ac:dyDescent="0.2">
      <c r="A137" s="10" t="s">
        <v>291</v>
      </c>
      <c r="B137" s="12">
        <v>-17</v>
      </c>
      <c r="C137" s="12">
        <v>1961</v>
      </c>
    </row>
    <row r="138" spans="1:3" ht="15.75" customHeight="1" x14ac:dyDescent="0.2">
      <c r="A138" s="10" t="s">
        <v>292</v>
      </c>
      <c r="B138" s="42">
        <v>0.78</v>
      </c>
      <c r="C138" s="12">
        <v>1990</v>
      </c>
    </row>
    <row r="139" spans="1:3" ht="15.75" customHeight="1" x14ac:dyDescent="0.2">
      <c r="A139" s="10" t="s">
        <v>293</v>
      </c>
      <c r="B139" s="12">
        <v>0.03</v>
      </c>
      <c r="C139" s="16"/>
    </row>
    <row r="140" spans="1:3" ht="15.75" customHeight="1" x14ac:dyDescent="0.2">
      <c r="A140" s="10" t="s">
        <v>294</v>
      </c>
      <c r="B140" s="54">
        <v>5.8</v>
      </c>
      <c r="C140" s="12">
        <v>2008</v>
      </c>
    </row>
    <row r="141" spans="1:3" ht="15.75" customHeight="1" x14ac:dyDescent="0.2">
      <c r="A141" s="10" t="s">
        <v>295</v>
      </c>
      <c r="B141" s="12">
        <v>0.6</v>
      </c>
      <c r="C141" s="16"/>
    </row>
    <row r="142" spans="1:3" ht="15.75" customHeight="1" x14ac:dyDescent="0.2">
      <c r="A142" s="10" t="s">
        <v>296</v>
      </c>
      <c r="B142" s="12">
        <v>30</v>
      </c>
      <c r="C142" s="12">
        <v>1994</v>
      </c>
    </row>
    <row r="143" spans="1:3" ht="15.75" customHeight="1" x14ac:dyDescent="0.2">
      <c r="A143" s="10" t="s">
        <v>297</v>
      </c>
      <c r="B143" s="60">
        <v>10.5</v>
      </c>
      <c r="C143" s="12"/>
    </row>
    <row r="144" spans="1:3" ht="15.75" customHeight="1" x14ac:dyDescent="0.2">
      <c r="B144" s="12"/>
      <c r="C144" s="16"/>
    </row>
    <row r="145" spans="1:3" ht="15.75" customHeight="1" x14ac:dyDescent="0.35">
      <c r="A145" s="109" t="s">
        <v>321</v>
      </c>
      <c r="B145" s="119">
        <v>43830</v>
      </c>
      <c r="C145" s="113"/>
    </row>
    <row r="146" spans="1:3" ht="15.75" customHeight="1" x14ac:dyDescent="0.2">
      <c r="A146" s="10" t="s">
        <v>286</v>
      </c>
      <c r="B146" s="21">
        <v>23</v>
      </c>
      <c r="C146" s="16"/>
    </row>
    <row r="147" spans="1:3" ht="15.75" customHeight="1" x14ac:dyDescent="0.2">
      <c r="A147" s="10" t="s">
        <v>287</v>
      </c>
      <c r="B147" s="21">
        <v>11</v>
      </c>
      <c r="C147" s="16"/>
    </row>
    <row r="148" spans="1:3" ht="15.75" customHeight="1" x14ac:dyDescent="0.2">
      <c r="A148" s="9" t="s">
        <v>288</v>
      </c>
      <c r="B148" s="84">
        <v>46</v>
      </c>
      <c r="C148" s="84">
        <v>2019</v>
      </c>
    </row>
    <row r="149" spans="1:3" ht="15.75" customHeight="1" x14ac:dyDescent="0.2">
      <c r="A149" s="10" t="s">
        <v>289</v>
      </c>
      <c r="B149" s="12">
        <v>38.5</v>
      </c>
      <c r="C149" s="12">
        <v>2014</v>
      </c>
    </row>
    <row r="150" spans="1:3" ht="15.75" customHeight="1" x14ac:dyDescent="0.2">
      <c r="A150" s="10" t="s">
        <v>290</v>
      </c>
      <c r="B150" s="12">
        <v>-25</v>
      </c>
      <c r="C150" s="12">
        <v>1964</v>
      </c>
    </row>
    <row r="151" spans="1:3" ht="15.75" customHeight="1" x14ac:dyDescent="0.2">
      <c r="A151" s="10" t="s">
        <v>291</v>
      </c>
      <c r="B151" s="12">
        <v>-12</v>
      </c>
      <c r="C151" s="12">
        <v>1964</v>
      </c>
    </row>
    <row r="152" spans="1:3" ht="15.75" customHeight="1" x14ac:dyDescent="0.2">
      <c r="A152" s="10" t="s">
        <v>292</v>
      </c>
      <c r="B152" s="42">
        <v>0.32</v>
      </c>
      <c r="C152" s="12">
        <v>1980</v>
      </c>
    </row>
    <row r="153" spans="1:3" ht="15.75" customHeight="1" x14ac:dyDescent="0.2">
      <c r="A153" s="10" t="s">
        <v>293</v>
      </c>
      <c r="B153" s="12">
        <v>0.03</v>
      </c>
      <c r="C153" s="16"/>
    </row>
    <row r="154" spans="1:3" ht="15.75" customHeight="1" x14ac:dyDescent="0.2">
      <c r="A154" s="10" t="s">
        <v>294</v>
      </c>
      <c r="B154" s="54">
        <v>4.2</v>
      </c>
      <c r="C154" s="12">
        <v>1985</v>
      </c>
    </row>
    <row r="155" spans="1:3" ht="15.75" customHeight="1" x14ac:dyDescent="0.2">
      <c r="A155" s="10" t="s">
        <v>295</v>
      </c>
      <c r="B155" s="12">
        <v>0.5</v>
      </c>
      <c r="C155" s="16"/>
    </row>
    <row r="156" spans="1:3" ht="15.75" customHeight="1" x14ac:dyDescent="0.2">
      <c r="A156" s="10" t="s">
        <v>296</v>
      </c>
      <c r="B156" s="12">
        <v>47</v>
      </c>
      <c r="C156" s="12">
        <v>1955</v>
      </c>
    </row>
    <row r="157" spans="1:3" ht="15.75" customHeight="1" x14ac:dyDescent="0.2">
      <c r="A157" s="10" t="s">
        <v>297</v>
      </c>
      <c r="B157" s="60">
        <v>10.9</v>
      </c>
      <c r="C157" s="12"/>
    </row>
    <row r="158" spans="1:3" ht="15.75" customHeight="1" x14ac:dyDescent="0.2">
      <c r="B158" s="12"/>
      <c r="C158" s="12"/>
    </row>
    <row r="159" spans="1:3" ht="15.75" customHeight="1" x14ac:dyDescent="0.2">
      <c r="B159" s="12"/>
      <c r="C159" s="12"/>
    </row>
    <row r="160" spans="1:3" ht="15.75" customHeight="1" x14ac:dyDescent="0.2"/>
    <row r="161" spans="2:3" ht="15.75" customHeight="1" x14ac:dyDescent="0.2">
      <c r="B161" s="12"/>
      <c r="C161" s="12"/>
    </row>
    <row r="162" spans="2:3" ht="15.75" customHeight="1" x14ac:dyDescent="0.2">
      <c r="B162" s="12"/>
      <c r="C162" s="12"/>
    </row>
    <row r="163" spans="2:3" ht="15.75" customHeight="1" x14ac:dyDescent="0.2">
      <c r="B163" s="12"/>
      <c r="C163" s="12"/>
    </row>
    <row r="164" spans="2:3" ht="15.75" customHeight="1" x14ac:dyDescent="0.2">
      <c r="B164" s="12"/>
      <c r="C164" s="12"/>
    </row>
    <row r="165" spans="2:3" ht="15.75" customHeight="1" x14ac:dyDescent="0.2">
      <c r="B165" s="12"/>
      <c r="C165" s="12"/>
    </row>
    <row r="166" spans="2:3" ht="15.75" customHeight="1" x14ac:dyDescent="0.2"/>
    <row r="167" spans="2:3" ht="15.75" customHeight="1" x14ac:dyDescent="0.2"/>
    <row r="168" spans="2:3" ht="15.75" customHeight="1" x14ac:dyDescent="0.2"/>
    <row r="169" spans="2:3" ht="15.75" customHeight="1" x14ac:dyDescent="0.2"/>
    <row r="170" spans="2:3" ht="15.75" customHeight="1" x14ac:dyDescent="0.2"/>
    <row r="171" spans="2:3" ht="15.75" customHeight="1" x14ac:dyDescent="0.2"/>
    <row r="172" spans="2:3" ht="15.75" customHeight="1" x14ac:dyDescent="0.2"/>
    <row r="173" spans="2:3" ht="15.75" customHeight="1" x14ac:dyDescent="0.2"/>
    <row r="174" spans="2:3" ht="15.75" customHeight="1" x14ac:dyDescent="0.2"/>
    <row r="175" spans="2:3" ht="15.75" customHeight="1" x14ac:dyDescent="0.2"/>
    <row r="176" spans="2:3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2">
    <mergeCell ref="B65:C65"/>
    <mergeCell ref="B75:C75"/>
    <mergeCell ref="B3:C3"/>
    <mergeCell ref="B17:C17"/>
    <mergeCell ref="B31:C31"/>
    <mergeCell ref="B45:C45"/>
    <mergeCell ref="B55:C55"/>
    <mergeCell ref="B89:C89"/>
    <mergeCell ref="B103:C103"/>
    <mergeCell ref="B117:C117"/>
    <mergeCell ref="B131:C131"/>
    <mergeCell ref="B145:C145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X1000"/>
  <sheetViews>
    <sheetView workbookViewId="0"/>
  </sheetViews>
  <sheetFormatPr defaultColWidth="12.5703125" defaultRowHeight="15" customHeight="1" x14ac:dyDescent="0.2"/>
  <cols>
    <col min="1" max="1" width="50.140625" customWidth="1"/>
    <col min="2" max="2" width="13.85546875" customWidth="1"/>
    <col min="3" max="3" width="16.42578125" customWidth="1"/>
    <col min="4" max="4" width="12.5703125" customWidth="1"/>
    <col min="5" max="5" width="6.42578125" customWidth="1"/>
    <col min="6" max="7" width="13.85546875" customWidth="1"/>
    <col min="9" max="9" width="6.42578125" customWidth="1"/>
    <col min="10" max="11" width="13.85546875" customWidth="1"/>
  </cols>
  <sheetData>
    <row r="1" spans="1:24" ht="15.75" customHeight="1" x14ac:dyDescent="0.25">
      <c r="A1" s="1" t="s">
        <v>0</v>
      </c>
      <c r="B1" s="1" t="s">
        <v>1</v>
      </c>
      <c r="C1" s="2">
        <v>45426</v>
      </c>
      <c r="D1" s="1"/>
      <c r="E1" s="112" t="s">
        <v>84</v>
      </c>
      <c r="F1" s="113"/>
      <c r="G1" s="113"/>
      <c r="H1" s="4"/>
      <c r="I1" s="112" t="s">
        <v>85</v>
      </c>
      <c r="J1" s="113"/>
      <c r="K1" s="113"/>
      <c r="L1" s="37"/>
      <c r="M1" s="1"/>
      <c r="N1" s="1"/>
      <c r="O1" s="37"/>
      <c r="P1" s="1"/>
      <c r="Q1" s="1"/>
      <c r="R1" s="37"/>
      <c r="S1" s="1"/>
      <c r="T1" s="1"/>
      <c r="U1" s="37"/>
      <c r="V1" s="1"/>
      <c r="W1" s="1"/>
      <c r="X1" s="37"/>
    </row>
    <row r="2" spans="1:24" ht="15.75" customHeight="1" x14ac:dyDescent="0.2">
      <c r="A2" s="3" t="s">
        <v>4</v>
      </c>
      <c r="B2" s="3" t="s">
        <v>5</v>
      </c>
      <c r="C2" s="3" t="s">
        <v>6</v>
      </c>
      <c r="D2" s="3"/>
      <c r="E2" s="5"/>
      <c r="F2" s="5" t="s">
        <v>86</v>
      </c>
      <c r="G2" s="3" t="s">
        <v>8</v>
      </c>
      <c r="H2" s="4"/>
      <c r="I2" s="5"/>
      <c r="J2" s="5" t="s">
        <v>86</v>
      </c>
      <c r="K2" s="3" t="s">
        <v>8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ht="15.75" customHeight="1" x14ac:dyDescent="0.2">
      <c r="A3" s="114" t="s">
        <v>9</v>
      </c>
      <c r="B3" s="115"/>
      <c r="C3" s="116"/>
      <c r="E3" s="5">
        <v>1</v>
      </c>
      <c r="F3" s="38">
        <v>28.6</v>
      </c>
      <c r="G3" s="19">
        <v>2022</v>
      </c>
      <c r="H3" s="4"/>
      <c r="I3" s="5">
        <v>1</v>
      </c>
      <c r="J3" s="39">
        <v>8.08</v>
      </c>
      <c r="K3" s="10">
        <v>1969</v>
      </c>
    </row>
    <row r="4" spans="1:24" ht="15.75" customHeight="1" x14ac:dyDescent="0.2">
      <c r="A4" s="117" t="s">
        <v>10</v>
      </c>
      <c r="B4" s="115"/>
      <c r="C4" s="116"/>
      <c r="E4" s="5">
        <v>2</v>
      </c>
      <c r="F4" s="39">
        <v>27.55</v>
      </c>
      <c r="G4" s="10">
        <v>1989</v>
      </c>
      <c r="H4" s="4"/>
      <c r="I4" s="5">
        <v>2</v>
      </c>
      <c r="J4" s="39">
        <v>10.68</v>
      </c>
      <c r="K4" s="10">
        <v>1973</v>
      </c>
    </row>
    <row r="5" spans="1:24" ht="15.75" customHeight="1" x14ac:dyDescent="0.35">
      <c r="A5" s="11" t="s">
        <v>87</v>
      </c>
      <c r="B5" s="12"/>
      <c r="C5" s="12"/>
      <c r="D5" s="6"/>
      <c r="E5" s="5">
        <v>3</v>
      </c>
      <c r="F5" s="40">
        <v>24.07</v>
      </c>
      <c r="G5" s="41">
        <v>2023</v>
      </c>
      <c r="H5" s="4"/>
      <c r="I5" s="5">
        <v>3</v>
      </c>
      <c r="J5" s="39">
        <v>11.52</v>
      </c>
      <c r="K5" s="10">
        <v>1998</v>
      </c>
    </row>
    <row r="6" spans="1:24" ht="15.75" customHeight="1" x14ac:dyDescent="0.2">
      <c r="A6" s="10" t="s">
        <v>88</v>
      </c>
      <c r="B6" s="42">
        <f t="shared" ref="B6:C6" si="0">F29</f>
        <v>2.76</v>
      </c>
      <c r="C6" s="16">
        <f t="shared" si="0"/>
        <v>35663</v>
      </c>
      <c r="E6" s="5">
        <v>4</v>
      </c>
      <c r="F6" s="39">
        <v>23.97</v>
      </c>
      <c r="G6" s="10">
        <v>2013</v>
      </c>
      <c r="H6" s="4"/>
      <c r="I6" s="5">
        <v>4</v>
      </c>
      <c r="J6" s="39">
        <v>12.08</v>
      </c>
      <c r="K6" s="10">
        <v>1968</v>
      </c>
    </row>
    <row r="7" spans="1:24" ht="15.75" customHeight="1" x14ac:dyDescent="0.2">
      <c r="A7" s="10" t="s">
        <v>89</v>
      </c>
      <c r="B7" s="42">
        <f t="shared" ref="B7:C7" si="1">F16</f>
        <v>9.77</v>
      </c>
      <c r="C7" s="18">
        <f t="shared" si="1"/>
        <v>32721</v>
      </c>
      <c r="E7" s="5">
        <v>5</v>
      </c>
      <c r="F7" s="39">
        <v>21.34</v>
      </c>
      <c r="G7" s="10">
        <v>1981</v>
      </c>
      <c r="H7" s="4"/>
      <c r="I7" s="5">
        <v>5</v>
      </c>
      <c r="J7" s="39">
        <v>12.16</v>
      </c>
      <c r="K7" s="10">
        <v>1983</v>
      </c>
    </row>
    <row r="8" spans="1:24" ht="15.75" customHeight="1" x14ac:dyDescent="0.2">
      <c r="A8" s="10" t="s">
        <v>90</v>
      </c>
      <c r="B8" s="43">
        <v>28.6</v>
      </c>
      <c r="C8" s="21">
        <v>2022</v>
      </c>
      <c r="E8" s="5">
        <v>6</v>
      </c>
      <c r="F8" s="39">
        <v>21.15</v>
      </c>
      <c r="G8" s="10">
        <v>1979</v>
      </c>
      <c r="H8" s="4"/>
      <c r="I8" s="5">
        <v>6</v>
      </c>
      <c r="J8" s="39">
        <v>12.25</v>
      </c>
      <c r="K8" s="10">
        <v>1966</v>
      </c>
    </row>
    <row r="9" spans="1:24" ht="15.75" customHeight="1" x14ac:dyDescent="0.2">
      <c r="A9" s="10" t="s">
        <v>91</v>
      </c>
      <c r="B9" s="42" t="str">
        <f t="shared" ref="B9:C9" si="2">J16</f>
        <v>T</v>
      </c>
      <c r="C9" s="18">
        <f t="shared" si="2"/>
        <v>30376</v>
      </c>
      <c r="E9" s="5">
        <v>7</v>
      </c>
      <c r="F9" s="39">
        <v>20.25</v>
      </c>
      <c r="G9" s="10">
        <v>2012</v>
      </c>
      <c r="H9" s="4"/>
      <c r="I9" s="5">
        <v>7</v>
      </c>
      <c r="J9" s="39">
        <v>12.49</v>
      </c>
      <c r="K9" s="10">
        <v>1957</v>
      </c>
    </row>
    <row r="10" spans="1:24" ht="15.75" customHeight="1" x14ac:dyDescent="0.2">
      <c r="A10" s="10" t="s">
        <v>92</v>
      </c>
      <c r="B10" s="42">
        <f t="shared" ref="B10:C10" si="3">J3</f>
        <v>8.08</v>
      </c>
      <c r="C10" s="12">
        <f t="shared" si="3"/>
        <v>1969</v>
      </c>
      <c r="E10" s="5">
        <v>8</v>
      </c>
      <c r="F10" s="39">
        <v>19.48</v>
      </c>
      <c r="G10" s="10">
        <v>1997</v>
      </c>
      <c r="H10" s="4"/>
      <c r="I10" s="5">
        <v>8</v>
      </c>
      <c r="J10" s="39">
        <v>12.52</v>
      </c>
      <c r="K10" s="10">
        <v>2009</v>
      </c>
    </row>
    <row r="11" spans="1:24" ht="15.75" customHeight="1" x14ac:dyDescent="0.2">
      <c r="A11" s="10" t="s">
        <v>93</v>
      </c>
      <c r="B11" s="44">
        <f t="shared" ref="B11:C11" si="4">F42</f>
        <v>17</v>
      </c>
      <c r="C11" s="12" t="str">
        <f t="shared" si="4"/>
        <v>9/12-28/1979</v>
      </c>
      <c r="E11" s="5">
        <v>9</v>
      </c>
      <c r="F11" s="39">
        <v>19.27</v>
      </c>
      <c r="G11" s="10">
        <v>2004</v>
      </c>
      <c r="H11" s="4"/>
      <c r="I11" s="5">
        <v>9</v>
      </c>
      <c r="J11" s="39">
        <v>12.53</v>
      </c>
      <c r="K11" s="10">
        <v>2001</v>
      </c>
    </row>
    <row r="12" spans="1:24" ht="15.75" customHeight="1" x14ac:dyDescent="0.2">
      <c r="A12" s="19" t="s">
        <v>94</v>
      </c>
      <c r="B12" s="44">
        <f t="shared" ref="B12:C12" si="5">J42</f>
        <v>37</v>
      </c>
      <c r="C12" s="12" t="str">
        <f t="shared" si="5"/>
        <v>3/7-4/12/1997</v>
      </c>
      <c r="E12" s="5">
        <v>10</v>
      </c>
      <c r="F12" s="39">
        <v>19.27</v>
      </c>
      <c r="G12" s="10">
        <v>1961</v>
      </c>
      <c r="H12" s="4"/>
      <c r="I12" s="5">
        <v>10</v>
      </c>
      <c r="J12" s="39">
        <v>12.62</v>
      </c>
      <c r="K12" s="10">
        <v>1954</v>
      </c>
    </row>
    <row r="13" spans="1:24" ht="15.75" customHeight="1" x14ac:dyDescent="0.2">
      <c r="A13" s="10" t="s">
        <v>95</v>
      </c>
      <c r="B13" s="12">
        <v>8</v>
      </c>
      <c r="C13" s="12" t="s">
        <v>96</v>
      </c>
      <c r="H13" s="4"/>
    </row>
    <row r="14" spans="1:24" ht="15.75" customHeight="1" x14ac:dyDescent="0.2">
      <c r="B14" s="12"/>
      <c r="C14" s="31"/>
      <c r="E14" s="112" t="s">
        <v>97</v>
      </c>
      <c r="F14" s="113"/>
      <c r="G14" s="113"/>
      <c r="H14" s="4"/>
      <c r="I14" s="112" t="s">
        <v>98</v>
      </c>
      <c r="J14" s="113"/>
      <c r="K14" s="113"/>
    </row>
    <row r="15" spans="1:24" ht="15.75" customHeight="1" x14ac:dyDescent="0.2">
      <c r="B15" s="12"/>
      <c r="C15" s="12"/>
      <c r="E15" s="5"/>
      <c r="F15" s="5" t="s">
        <v>86</v>
      </c>
      <c r="G15" s="3" t="s">
        <v>99</v>
      </c>
      <c r="H15" s="4"/>
      <c r="I15" s="5"/>
      <c r="J15" s="5" t="s">
        <v>86</v>
      </c>
      <c r="K15" s="3" t="s">
        <v>99</v>
      </c>
    </row>
    <row r="16" spans="1:24" ht="15.75" customHeight="1" x14ac:dyDescent="0.2">
      <c r="E16" s="5">
        <v>1</v>
      </c>
      <c r="F16" s="39">
        <v>9.77</v>
      </c>
      <c r="G16" s="29">
        <v>32721</v>
      </c>
      <c r="H16" s="4"/>
      <c r="I16" s="5">
        <v>1</v>
      </c>
      <c r="J16" s="42" t="s">
        <v>100</v>
      </c>
      <c r="K16" s="29">
        <v>30376</v>
      </c>
    </row>
    <row r="17" spans="5:11" ht="15.75" customHeight="1" x14ac:dyDescent="0.2">
      <c r="E17" s="5">
        <v>2</v>
      </c>
      <c r="F17" s="39">
        <v>8.3699999999999992</v>
      </c>
      <c r="G17" s="29">
        <v>35643</v>
      </c>
      <c r="H17" s="4"/>
      <c r="I17" s="5">
        <v>2</v>
      </c>
      <c r="J17" s="42" t="s">
        <v>100</v>
      </c>
      <c r="K17" s="29">
        <v>25294</v>
      </c>
    </row>
    <row r="18" spans="5:11" ht="15.75" customHeight="1" x14ac:dyDescent="0.2">
      <c r="E18" s="5">
        <v>3</v>
      </c>
      <c r="F18" s="39">
        <v>7.7</v>
      </c>
      <c r="G18" s="29">
        <v>42248</v>
      </c>
      <c r="H18" s="4"/>
      <c r="I18" s="5">
        <v>3</v>
      </c>
      <c r="J18" s="39">
        <v>0.01</v>
      </c>
      <c r="K18" s="29">
        <v>35490</v>
      </c>
    </row>
    <row r="19" spans="5:11" ht="15.75" customHeight="1" x14ac:dyDescent="0.2">
      <c r="E19" s="5">
        <v>4</v>
      </c>
      <c r="F19" s="39">
        <v>7.61</v>
      </c>
      <c r="G19" s="29">
        <v>38231</v>
      </c>
      <c r="H19" s="4"/>
      <c r="I19" s="5">
        <v>4</v>
      </c>
      <c r="J19" s="39">
        <v>0.01</v>
      </c>
      <c r="K19" s="29">
        <v>20911</v>
      </c>
    </row>
    <row r="20" spans="5:11" ht="15.75" customHeight="1" x14ac:dyDescent="0.2">
      <c r="E20" s="5">
        <v>5</v>
      </c>
      <c r="F20" s="38">
        <v>6.8</v>
      </c>
      <c r="G20" s="45">
        <v>44774</v>
      </c>
      <c r="H20" s="4"/>
      <c r="I20" s="5">
        <v>5</v>
      </c>
      <c r="J20" s="39">
        <v>0.02</v>
      </c>
      <c r="K20" s="29">
        <v>42461</v>
      </c>
    </row>
    <row r="21" spans="5:11" ht="15.75" customHeight="1" x14ac:dyDescent="0.2">
      <c r="E21" s="5">
        <v>6</v>
      </c>
      <c r="F21" s="39">
        <v>6.64</v>
      </c>
      <c r="G21" s="29">
        <v>33117</v>
      </c>
      <c r="H21" s="4"/>
      <c r="I21" s="5">
        <v>6</v>
      </c>
      <c r="J21" s="39">
        <v>0.02</v>
      </c>
      <c r="K21" s="29">
        <v>29952</v>
      </c>
    </row>
    <row r="22" spans="5:11" ht="15.75" customHeight="1" x14ac:dyDescent="0.2">
      <c r="E22" s="5">
        <v>7</v>
      </c>
      <c r="F22" s="39">
        <v>6.12</v>
      </c>
      <c r="G22" s="29">
        <v>41153</v>
      </c>
      <c r="H22" s="4"/>
      <c r="I22" s="5">
        <v>7</v>
      </c>
      <c r="J22" s="39">
        <v>0.02</v>
      </c>
      <c r="K22" s="29">
        <v>28581</v>
      </c>
    </row>
    <row r="23" spans="5:11" ht="15.75" customHeight="1" x14ac:dyDescent="0.2">
      <c r="E23" s="5">
        <v>8</v>
      </c>
      <c r="F23" s="39">
        <v>5.64</v>
      </c>
      <c r="G23" s="29">
        <v>38930</v>
      </c>
      <c r="H23" s="4"/>
      <c r="I23" s="5">
        <v>8</v>
      </c>
      <c r="J23" s="39">
        <v>0.02</v>
      </c>
      <c r="K23" s="29">
        <v>27030</v>
      </c>
    </row>
    <row r="24" spans="5:11" ht="15.75" customHeight="1" x14ac:dyDescent="0.2">
      <c r="E24" s="5">
        <v>9</v>
      </c>
      <c r="F24" s="39">
        <v>5.56</v>
      </c>
      <c r="G24" s="29">
        <v>41518</v>
      </c>
      <c r="H24" s="4"/>
      <c r="I24" s="5">
        <v>9</v>
      </c>
      <c r="J24" s="39">
        <v>0.02</v>
      </c>
      <c r="K24" s="29">
        <v>20941</v>
      </c>
    </row>
    <row r="25" spans="5:11" ht="15.75" customHeight="1" x14ac:dyDescent="0.2">
      <c r="E25" s="5">
        <v>10</v>
      </c>
      <c r="F25" s="39">
        <v>5.45</v>
      </c>
      <c r="G25" s="29">
        <v>42583</v>
      </c>
      <c r="H25" s="4"/>
      <c r="I25" s="5">
        <v>10</v>
      </c>
      <c r="J25" s="39">
        <v>0.02</v>
      </c>
      <c r="K25" s="29">
        <v>20210</v>
      </c>
    </row>
    <row r="26" spans="5:11" ht="15.75" customHeight="1" x14ac:dyDescent="0.2">
      <c r="H26" s="4"/>
    </row>
    <row r="27" spans="5:11" ht="15.75" customHeight="1" x14ac:dyDescent="0.2">
      <c r="E27" s="112" t="s">
        <v>101</v>
      </c>
      <c r="F27" s="113"/>
      <c r="G27" s="113"/>
      <c r="H27" s="4"/>
    </row>
    <row r="28" spans="5:11" ht="15.75" customHeight="1" x14ac:dyDescent="0.2">
      <c r="E28" s="10"/>
      <c r="F28" s="5" t="s">
        <v>86</v>
      </c>
      <c r="G28" s="3" t="s">
        <v>24</v>
      </c>
      <c r="H28" s="4"/>
    </row>
    <row r="29" spans="5:11" ht="15.75" customHeight="1" x14ac:dyDescent="0.2">
      <c r="E29" s="46">
        <v>1</v>
      </c>
      <c r="F29" s="42">
        <v>2.76</v>
      </c>
      <c r="G29" s="16">
        <v>35663</v>
      </c>
      <c r="H29" s="4"/>
    </row>
    <row r="30" spans="5:11" ht="15.75" customHeight="1" x14ac:dyDescent="0.2">
      <c r="E30" s="46">
        <v>2</v>
      </c>
      <c r="F30" s="42">
        <v>2.71</v>
      </c>
      <c r="G30" s="16">
        <v>32746</v>
      </c>
      <c r="H30" s="4"/>
    </row>
    <row r="31" spans="5:11" ht="15.75" customHeight="1" x14ac:dyDescent="0.2">
      <c r="E31" s="46">
        <v>3</v>
      </c>
      <c r="F31" s="42">
        <v>2.7</v>
      </c>
      <c r="G31" s="16">
        <v>32745</v>
      </c>
      <c r="H31" s="4"/>
    </row>
    <row r="32" spans="5:11" ht="15.75" customHeight="1" x14ac:dyDescent="0.2">
      <c r="E32" s="46">
        <v>4</v>
      </c>
      <c r="F32" s="42">
        <v>2.5099999999999998</v>
      </c>
      <c r="G32" s="16">
        <v>35673</v>
      </c>
      <c r="H32" s="4"/>
    </row>
    <row r="33" spans="5:11" ht="15.75" customHeight="1" x14ac:dyDescent="0.2">
      <c r="E33" s="46">
        <v>5</v>
      </c>
      <c r="F33" s="42">
        <v>2</v>
      </c>
      <c r="G33" s="16">
        <v>20667</v>
      </c>
      <c r="H33" s="4"/>
    </row>
    <row r="34" spans="5:11" ht="15.75" customHeight="1" x14ac:dyDescent="0.2">
      <c r="E34" s="46">
        <v>6</v>
      </c>
      <c r="F34" s="42">
        <v>1.68</v>
      </c>
      <c r="G34" s="16">
        <v>19293</v>
      </c>
      <c r="H34" s="4"/>
    </row>
    <row r="35" spans="5:11" ht="15.75" customHeight="1" x14ac:dyDescent="0.2">
      <c r="E35" s="46">
        <v>7</v>
      </c>
      <c r="F35" s="42">
        <v>1.62</v>
      </c>
      <c r="G35" s="16">
        <v>22809</v>
      </c>
      <c r="H35" s="4"/>
    </row>
    <row r="36" spans="5:11" ht="15.75" customHeight="1" x14ac:dyDescent="0.2">
      <c r="E36" s="46">
        <v>8</v>
      </c>
      <c r="F36" s="42">
        <v>1.6</v>
      </c>
      <c r="G36" s="16">
        <v>31695</v>
      </c>
      <c r="H36" s="4"/>
    </row>
    <row r="37" spans="5:11" ht="15.75" customHeight="1" x14ac:dyDescent="0.2">
      <c r="E37" s="46">
        <v>9</v>
      </c>
      <c r="F37" s="42">
        <v>1.56</v>
      </c>
      <c r="G37" s="16">
        <v>42276</v>
      </c>
      <c r="H37" s="4"/>
    </row>
    <row r="38" spans="5:11" ht="15.75" customHeight="1" x14ac:dyDescent="0.2">
      <c r="E38" s="46">
        <v>10</v>
      </c>
      <c r="F38" s="42">
        <v>1.53</v>
      </c>
      <c r="G38" s="16">
        <v>37076</v>
      </c>
      <c r="H38" s="4"/>
    </row>
    <row r="39" spans="5:11" ht="15.75" customHeight="1" x14ac:dyDescent="0.2">
      <c r="H39" s="4"/>
    </row>
    <row r="40" spans="5:11" ht="15.75" customHeight="1" x14ac:dyDescent="0.2">
      <c r="E40" s="118" t="s">
        <v>102</v>
      </c>
      <c r="F40" s="113"/>
      <c r="G40" s="113"/>
      <c r="H40" s="4"/>
      <c r="I40" s="118" t="s">
        <v>103</v>
      </c>
      <c r="J40" s="113"/>
      <c r="K40" s="113"/>
    </row>
    <row r="41" spans="5:11" ht="15.75" customHeight="1" x14ac:dyDescent="0.2">
      <c r="E41" s="5"/>
      <c r="F41" s="5" t="s">
        <v>104</v>
      </c>
      <c r="G41" s="3" t="s">
        <v>105</v>
      </c>
      <c r="H41" s="4"/>
      <c r="I41" s="5"/>
      <c r="J41" s="5" t="s">
        <v>104</v>
      </c>
      <c r="K41" s="3" t="s">
        <v>105</v>
      </c>
    </row>
    <row r="42" spans="5:11" ht="15.75" customHeight="1" x14ac:dyDescent="0.2">
      <c r="E42" s="5">
        <v>1</v>
      </c>
      <c r="F42" s="47">
        <v>17</v>
      </c>
      <c r="G42" s="6" t="s">
        <v>106</v>
      </c>
      <c r="H42" s="4"/>
      <c r="I42" s="5">
        <v>1</v>
      </c>
      <c r="J42" s="44">
        <v>37</v>
      </c>
      <c r="K42" s="6" t="s">
        <v>107</v>
      </c>
    </row>
    <row r="43" spans="5:11" ht="15.75" customHeight="1" x14ac:dyDescent="0.2">
      <c r="E43" s="5">
        <v>2</v>
      </c>
      <c r="F43" s="48">
        <v>13</v>
      </c>
      <c r="G43" s="49" t="s">
        <v>108</v>
      </c>
      <c r="H43" s="4"/>
      <c r="I43" s="5">
        <v>2</v>
      </c>
      <c r="J43" s="44">
        <v>37</v>
      </c>
      <c r="K43" s="6" t="s">
        <v>109</v>
      </c>
    </row>
    <row r="44" spans="5:11" ht="15.75" customHeight="1" x14ac:dyDescent="0.2">
      <c r="E44" s="5">
        <v>3</v>
      </c>
      <c r="F44" s="47">
        <v>13</v>
      </c>
      <c r="G44" s="6" t="s">
        <v>110</v>
      </c>
      <c r="H44" s="4"/>
      <c r="I44" s="5">
        <v>3</v>
      </c>
      <c r="J44" s="47">
        <v>36</v>
      </c>
      <c r="K44" s="6" t="s">
        <v>111</v>
      </c>
    </row>
    <row r="45" spans="5:11" ht="15.75" customHeight="1" x14ac:dyDescent="0.2">
      <c r="E45" s="5">
        <v>4</v>
      </c>
      <c r="F45" s="47">
        <v>13</v>
      </c>
      <c r="G45" s="6" t="s">
        <v>112</v>
      </c>
      <c r="H45" s="4"/>
      <c r="I45" s="5">
        <v>4</v>
      </c>
      <c r="J45" s="47">
        <v>35</v>
      </c>
      <c r="K45" s="6" t="s">
        <v>113</v>
      </c>
    </row>
    <row r="46" spans="5:11" ht="15.75" customHeight="1" x14ac:dyDescent="0.2">
      <c r="E46" s="5">
        <v>5</v>
      </c>
      <c r="F46" s="47">
        <v>13</v>
      </c>
      <c r="G46" s="6" t="s">
        <v>114</v>
      </c>
      <c r="H46" s="4"/>
      <c r="I46" s="5">
        <v>5</v>
      </c>
      <c r="J46" s="47">
        <v>35</v>
      </c>
      <c r="K46" s="6" t="s">
        <v>115</v>
      </c>
    </row>
    <row r="47" spans="5:11" ht="15.75" customHeight="1" x14ac:dyDescent="0.2">
      <c r="E47" s="5">
        <v>6</v>
      </c>
      <c r="F47" s="47">
        <v>12</v>
      </c>
      <c r="G47" s="50" t="s">
        <v>116</v>
      </c>
      <c r="H47" s="4"/>
      <c r="I47" s="5">
        <v>6</v>
      </c>
      <c r="J47" s="47">
        <v>35</v>
      </c>
      <c r="K47" s="6" t="s">
        <v>117</v>
      </c>
    </row>
    <row r="48" spans="5:11" ht="15.75" customHeight="1" x14ac:dyDescent="0.2">
      <c r="E48" s="5">
        <v>7</v>
      </c>
      <c r="F48" s="47">
        <v>12</v>
      </c>
      <c r="G48" s="6" t="s">
        <v>118</v>
      </c>
      <c r="H48" s="4"/>
      <c r="I48" s="5">
        <v>7</v>
      </c>
      <c r="J48" s="47">
        <v>33</v>
      </c>
      <c r="K48" s="6" t="s">
        <v>119</v>
      </c>
    </row>
    <row r="49" spans="1:11" ht="15.75" customHeight="1" x14ac:dyDescent="0.2">
      <c r="E49" s="5">
        <v>8</v>
      </c>
      <c r="F49" s="47">
        <v>12</v>
      </c>
      <c r="G49" s="6" t="s">
        <v>120</v>
      </c>
      <c r="H49" s="4"/>
      <c r="I49" s="5">
        <v>8</v>
      </c>
      <c r="J49" s="47">
        <v>33</v>
      </c>
      <c r="K49" s="6" t="s">
        <v>121</v>
      </c>
    </row>
    <row r="50" spans="1:11" ht="15.75" customHeight="1" x14ac:dyDescent="0.2">
      <c r="E50" s="5">
        <v>9</v>
      </c>
      <c r="F50" s="47">
        <v>12</v>
      </c>
      <c r="G50" s="6" t="s">
        <v>122</v>
      </c>
      <c r="H50" s="4"/>
      <c r="I50" s="5">
        <v>9</v>
      </c>
      <c r="J50" s="47">
        <v>32</v>
      </c>
      <c r="K50" s="6" t="s">
        <v>123</v>
      </c>
    </row>
    <row r="51" spans="1:11" ht="15.75" customHeight="1" x14ac:dyDescent="0.2">
      <c r="E51" s="5">
        <v>10</v>
      </c>
      <c r="F51" s="47">
        <v>12</v>
      </c>
      <c r="G51" s="6" t="s">
        <v>124</v>
      </c>
      <c r="H51" s="4"/>
      <c r="I51" s="5">
        <v>10</v>
      </c>
      <c r="J51" s="47">
        <v>32</v>
      </c>
      <c r="K51" s="6" t="s">
        <v>125</v>
      </c>
    </row>
    <row r="52" spans="1:11" ht="15.75" customHeight="1" x14ac:dyDescent="0.2"/>
    <row r="53" spans="1:11" ht="15.75" customHeight="1" x14ac:dyDescent="0.2"/>
    <row r="54" spans="1:11" ht="15.75" customHeight="1" x14ac:dyDescent="0.2"/>
    <row r="55" spans="1:11" ht="15.75" customHeight="1" x14ac:dyDescent="0.2"/>
    <row r="56" spans="1:11" ht="15.75" customHeight="1" x14ac:dyDescent="0.2"/>
    <row r="57" spans="1:11" ht="15.75" customHeight="1" x14ac:dyDescent="0.2"/>
    <row r="58" spans="1:11" ht="15.75" customHeight="1" x14ac:dyDescent="0.2"/>
    <row r="59" spans="1:11" ht="15.75" customHeight="1" x14ac:dyDescent="0.2"/>
    <row r="60" spans="1:11" ht="15.75" customHeight="1" x14ac:dyDescent="0.35">
      <c r="A60" s="11"/>
      <c r="B60" s="12"/>
      <c r="C60" s="12"/>
    </row>
    <row r="61" spans="1:11" ht="15.75" customHeight="1" x14ac:dyDescent="0.2">
      <c r="B61" s="12"/>
      <c r="C61" s="32"/>
    </row>
    <row r="62" spans="1:11" ht="15.75" customHeight="1" x14ac:dyDescent="0.2">
      <c r="B62" s="12"/>
      <c r="C62" s="12"/>
    </row>
    <row r="63" spans="1:11" ht="15.75" customHeight="1" x14ac:dyDescent="0.2">
      <c r="B63" s="12"/>
      <c r="C63" s="12"/>
    </row>
    <row r="64" spans="1:11" ht="15.75" customHeight="1" x14ac:dyDescent="0.2">
      <c r="B64" s="12"/>
      <c r="C64" s="12"/>
    </row>
    <row r="65" spans="2:8" ht="15.75" customHeight="1" x14ac:dyDescent="0.2">
      <c r="B65" s="12"/>
      <c r="C65" s="33"/>
      <c r="E65" s="6"/>
      <c r="F65" s="6"/>
      <c r="G65" s="6"/>
      <c r="H65" s="6"/>
    </row>
    <row r="66" spans="2:8" ht="15.75" customHeight="1" x14ac:dyDescent="0.2">
      <c r="B66" s="12"/>
      <c r="C66" s="12"/>
    </row>
    <row r="67" spans="2:8" ht="15.75" customHeight="1" x14ac:dyDescent="0.2">
      <c r="B67" s="12"/>
      <c r="C67" s="16"/>
      <c r="F67" s="36"/>
      <c r="G67" s="6"/>
      <c r="H67" s="6"/>
    </row>
    <row r="68" spans="2:8" ht="15.75" customHeight="1" x14ac:dyDescent="0.2">
      <c r="B68" s="34"/>
      <c r="C68" s="16"/>
    </row>
    <row r="69" spans="2:8" ht="15.75" customHeight="1" x14ac:dyDescent="0.2">
      <c r="B69" s="12"/>
      <c r="C69" s="16"/>
    </row>
    <row r="70" spans="2:8" ht="15.75" customHeight="1" x14ac:dyDescent="0.2">
      <c r="B70" s="34"/>
      <c r="C70" s="12"/>
      <c r="D70" s="6"/>
    </row>
    <row r="71" spans="2:8" ht="15.75" customHeight="1" x14ac:dyDescent="0.2">
      <c r="B71" s="12"/>
      <c r="C71" s="12"/>
      <c r="D71" s="6"/>
    </row>
    <row r="72" spans="2:8" ht="15.75" customHeight="1" x14ac:dyDescent="0.2">
      <c r="B72" s="12"/>
      <c r="C72" s="12"/>
      <c r="D72" s="35"/>
    </row>
    <row r="73" spans="2:8" ht="15.75" customHeight="1" x14ac:dyDescent="0.2">
      <c r="B73" s="12"/>
      <c r="C73" s="16"/>
      <c r="D73" s="35"/>
    </row>
    <row r="74" spans="2:8" ht="15.75" customHeight="1" x14ac:dyDescent="0.2">
      <c r="B74" s="12"/>
      <c r="C74" s="16"/>
      <c r="D74" s="6"/>
    </row>
    <row r="75" spans="2:8" ht="15.75" customHeight="1" x14ac:dyDescent="0.2">
      <c r="B75" s="12"/>
      <c r="C75" s="16"/>
      <c r="D75" s="6"/>
    </row>
    <row r="76" spans="2:8" ht="15.75" customHeight="1" x14ac:dyDescent="0.2">
      <c r="B76" s="12"/>
      <c r="C76" s="16"/>
    </row>
    <row r="77" spans="2:8" ht="15.75" customHeight="1" x14ac:dyDescent="0.2">
      <c r="B77" s="12"/>
      <c r="C77" s="12"/>
    </row>
    <row r="78" spans="2:8" ht="15.75" customHeight="1" x14ac:dyDescent="0.2">
      <c r="B78" s="12"/>
      <c r="C78" s="12"/>
    </row>
    <row r="79" spans="2:8" ht="15.75" customHeight="1" x14ac:dyDescent="0.2">
      <c r="B79" s="12"/>
      <c r="C79" s="18"/>
    </row>
    <row r="80" spans="2:8" ht="15.75" customHeight="1" x14ac:dyDescent="0.2">
      <c r="B80" s="12"/>
      <c r="C80" s="12"/>
    </row>
    <row r="81" spans="1:3" ht="15.75" customHeight="1" x14ac:dyDescent="0.2">
      <c r="A81" s="35"/>
      <c r="B81" s="12"/>
      <c r="C81" s="12"/>
    </row>
    <row r="82" spans="1:3" ht="15.75" customHeight="1" x14ac:dyDescent="0.2">
      <c r="A82" s="35"/>
      <c r="B82" s="12"/>
      <c r="C82" s="12"/>
    </row>
    <row r="83" spans="1:3" ht="15.75" customHeight="1" x14ac:dyDescent="0.2">
      <c r="A83" s="35"/>
      <c r="B83" s="12"/>
      <c r="C83" s="12"/>
    </row>
    <row r="84" spans="1:3" ht="15.75" customHeight="1" x14ac:dyDescent="0.2">
      <c r="A84" s="35"/>
      <c r="B84" s="12"/>
      <c r="C84" s="12"/>
    </row>
    <row r="85" spans="1:3" ht="15.75" customHeight="1" x14ac:dyDescent="0.35">
      <c r="A85" s="11"/>
      <c r="B85" s="12"/>
      <c r="C85" s="12"/>
    </row>
    <row r="86" spans="1:3" ht="15.75" customHeight="1" x14ac:dyDescent="0.35">
      <c r="A86" s="11"/>
      <c r="B86" s="12"/>
      <c r="C86" s="12"/>
    </row>
    <row r="87" spans="1:3" ht="15.75" customHeight="1" x14ac:dyDescent="0.2">
      <c r="B87" s="12"/>
      <c r="C87" s="12"/>
    </row>
    <row r="88" spans="1:3" ht="15.75" customHeight="1" x14ac:dyDescent="0.2">
      <c r="B88" s="12"/>
      <c r="C88" s="12"/>
    </row>
    <row r="89" spans="1:3" ht="15.75" customHeight="1" x14ac:dyDescent="0.2">
      <c r="B89" s="12"/>
      <c r="C89" s="12"/>
    </row>
    <row r="90" spans="1:3" ht="15.75" customHeight="1" x14ac:dyDescent="0.2">
      <c r="B90" s="12"/>
      <c r="C90" s="12"/>
    </row>
    <row r="91" spans="1:3" ht="15.75" customHeight="1" x14ac:dyDescent="0.2">
      <c r="B91" s="12"/>
      <c r="C91" s="12"/>
    </row>
    <row r="92" spans="1:3" ht="15.75" customHeight="1" x14ac:dyDescent="0.2">
      <c r="B92" s="12"/>
      <c r="C92" s="12"/>
    </row>
    <row r="93" spans="1:3" ht="15.75" customHeight="1" x14ac:dyDescent="0.2">
      <c r="B93" s="12"/>
      <c r="C93" s="12"/>
    </row>
    <row r="94" spans="1:3" ht="15.75" customHeight="1" x14ac:dyDescent="0.2">
      <c r="B94" s="12"/>
      <c r="C94" s="12"/>
    </row>
    <row r="95" spans="1:3" ht="15.75" customHeight="1" x14ac:dyDescent="0.2">
      <c r="B95" s="12"/>
      <c r="C95" s="12"/>
    </row>
    <row r="96" spans="1:3" ht="15.75" customHeight="1" x14ac:dyDescent="0.2">
      <c r="B96" s="12"/>
      <c r="C96" s="12"/>
    </row>
    <row r="97" spans="2:3" ht="15.75" customHeight="1" x14ac:dyDescent="0.2">
      <c r="B97" s="12"/>
      <c r="C97" s="12"/>
    </row>
    <row r="98" spans="2:3" ht="15.75" customHeight="1" x14ac:dyDescent="0.2">
      <c r="B98" s="12"/>
      <c r="C98" s="12"/>
    </row>
    <row r="99" spans="2:3" ht="15.75" customHeight="1" x14ac:dyDescent="0.2">
      <c r="B99" s="12"/>
      <c r="C99" s="12"/>
    </row>
    <row r="100" spans="2:3" ht="15.75" customHeight="1" x14ac:dyDescent="0.2">
      <c r="B100" s="12"/>
      <c r="C100" s="12"/>
    </row>
    <row r="101" spans="2:3" ht="15.75" customHeight="1" x14ac:dyDescent="0.2">
      <c r="B101" s="12"/>
      <c r="C101" s="12"/>
    </row>
    <row r="102" spans="2:3" ht="15.75" customHeight="1" x14ac:dyDescent="0.2">
      <c r="B102" s="12"/>
      <c r="C102" s="12"/>
    </row>
    <row r="103" spans="2:3" ht="15.75" customHeight="1" x14ac:dyDescent="0.2">
      <c r="B103" s="12"/>
      <c r="C103" s="12"/>
    </row>
    <row r="104" spans="2:3" ht="15.75" customHeight="1" x14ac:dyDescent="0.2">
      <c r="B104" s="12"/>
      <c r="C104" s="12"/>
    </row>
    <row r="105" spans="2:3" ht="15.75" customHeight="1" x14ac:dyDescent="0.2">
      <c r="B105" s="12"/>
      <c r="C105" s="12"/>
    </row>
    <row r="106" spans="2:3" ht="15.75" customHeight="1" x14ac:dyDescent="0.2">
      <c r="B106" s="12"/>
      <c r="C106" s="12"/>
    </row>
    <row r="107" spans="2:3" ht="15.75" customHeight="1" x14ac:dyDescent="0.2">
      <c r="B107" s="12"/>
      <c r="C107" s="12"/>
    </row>
    <row r="108" spans="2:3" ht="15.75" customHeight="1" x14ac:dyDescent="0.2">
      <c r="B108" s="12"/>
      <c r="C108" s="16"/>
    </row>
    <row r="109" spans="2:3" ht="15.75" customHeight="1" x14ac:dyDescent="0.2">
      <c r="B109" s="12"/>
      <c r="C109" s="16"/>
    </row>
    <row r="110" spans="2:3" ht="15.75" customHeight="1" x14ac:dyDescent="0.2">
      <c r="B110" s="12"/>
      <c r="C110" s="16"/>
    </row>
    <row r="111" spans="2:3" ht="15.75" customHeight="1" x14ac:dyDescent="0.2">
      <c r="B111" s="12"/>
      <c r="C111" s="16"/>
    </row>
    <row r="112" spans="2:3" ht="15.75" customHeight="1" x14ac:dyDescent="0.2">
      <c r="B112" s="12"/>
      <c r="C112" s="16"/>
    </row>
    <row r="113" spans="1:6" ht="15.75" customHeight="1" x14ac:dyDescent="0.2">
      <c r="B113" s="12"/>
      <c r="C113" s="12"/>
    </row>
    <row r="114" spans="1:6" ht="15.75" customHeight="1" x14ac:dyDescent="0.2">
      <c r="B114" s="12"/>
      <c r="C114" s="12"/>
    </row>
    <row r="115" spans="1:6" ht="15.75" customHeight="1" x14ac:dyDescent="0.2">
      <c r="B115" s="12"/>
      <c r="C115" s="12"/>
    </row>
    <row r="116" spans="1:6" ht="15.75" customHeight="1" x14ac:dyDescent="0.2">
      <c r="B116" s="12"/>
      <c r="C116" s="12"/>
    </row>
    <row r="117" spans="1:6" ht="15.75" customHeight="1" x14ac:dyDescent="0.2">
      <c r="B117" s="12"/>
      <c r="C117" s="12"/>
    </row>
    <row r="118" spans="1:6" ht="15.75" customHeight="1" x14ac:dyDescent="0.2">
      <c r="B118" s="12"/>
      <c r="C118" s="12"/>
    </row>
    <row r="119" spans="1:6" ht="15.75" customHeight="1" x14ac:dyDescent="0.2">
      <c r="B119" s="12"/>
      <c r="C119" s="12"/>
    </row>
    <row r="120" spans="1:6" ht="15.75" customHeight="1" x14ac:dyDescent="0.2">
      <c r="B120" s="12"/>
      <c r="C120" s="12"/>
    </row>
    <row r="121" spans="1:6" ht="15.75" customHeight="1" x14ac:dyDescent="0.2">
      <c r="B121" s="12"/>
      <c r="C121" s="12"/>
    </row>
    <row r="122" spans="1:6" ht="15.75" customHeight="1" x14ac:dyDescent="0.2">
      <c r="B122" s="12"/>
      <c r="C122" s="12"/>
    </row>
    <row r="123" spans="1:6" ht="15.75" customHeight="1" x14ac:dyDescent="0.2">
      <c r="B123" s="12"/>
      <c r="C123" s="12"/>
    </row>
    <row r="124" spans="1:6" ht="15.75" customHeight="1" x14ac:dyDescent="0.35">
      <c r="A124" s="11"/>
      <c r="B124" s="12"/>
      <c r="C124" s="12"/>
      <c r="D124" s="6"/>
      <c r="F124" s="6"/>
    </row>
    <row r="125" spans="1:6" ht="15.75" customHeight="1" x14ac:dyDescent="0.35">
      <c r="A125" s="11"/>
      <c r="B125" s="12"/>
      <c r="C125" s="12"/>
      <c r="D125" s="12"/>
      <c r="F125" s="12"/>
    </row>
    <row r="126" spans="1:6" ht="15.75" customHeight="1" x14ac:dyDescent="0.2">
      <c r="A126" s="6"/>
      <c r="B126" s="6"/>
      <c r="C126" s="6"/>
      <c r="D126" s="12"/>
      <c r="F126" s="12"/>
    </row>
    <row r="127" spans="1:6" ht="15.75" customHeight="1" x14ac:dyDescent="0.2">
      <c r="B127" s="12"/>
      <c r="C127" s="12"/>
      <c r="D127" s="12"/>
      <c r="F127" s="12"/>
    </row>
    <row r="128" spans="1:6" ht="15.75" customHeight="1" x14ac:dyDescent="0.2">
      <c r="B128" s="12"/>
      <c r="C128" s="12"/>
      <c r="D128" s="12"/>
      <c r="F128" s="12"/>
    </row>
    <row r="129" spans="2:6" ht="15.75" customHeight="1" x14ac:dyDescent="0.2">
      <c r="B129" s="12"/>
      <c r="C129" s="12"/>
      <c r="D129" s="12"/>
      <c r="F129" s="12"/>
    </row>
    <row r="130" spans="2:6" ht="15.75" customHeight="1" x14ac:dyDescent="0.2">
      <c r="B130" s="12"/>
      <c r="C130" s="12"/>
      <c r="D130" s="12"/>
      <c r="F130" s="12"/>
    </row>
    <row r="131" spans="2:6" ht="15.75" customHeight="1" x14ac:dyDescent="0.2">
      <c r="B131" s="12"/>
      <c r="C131" s="12"/>
      <c r="D131" s="12"/>
      <c r="F131" s="12"/>
    </row>
    <row r="132" spans="2:6" ht="15.75" customHeight="1" x14ac:dyDescent="0.2">
      <c r="B132" s="12"/>
      <c r="C132" s="12"/>
      <c r="D132" s="12"/>
      <c r="F132" s="12"/>
    </row>
    <row r="133" spans="2:6" ht="15.75" customHeight="1" x14ac:dyDescent="0.2">
      <c r="B133" s="12"/>
      <c r="C133" s="12"/>
      <c r="D133" s="12"/>
      <c r="F133" s="12"/>
    </row>
    <row r="134" spans="2:6" ht="15.75" customHeight="1" x14ac:dyDescent="0.2">
      <c r="B134" s="12"/>
      <c r="C134" s="12"/>
      <c r="D134" s="12"/>
      <c r="F134" s="12"/>
    </row>
    <row r="135" spans="2:6" ht="15.75" customHeight="1" x14ac:dyDescent="0.2">
      <c r="B135" s="12"/>
      <c r="C135" s="12"/>
      <c r="D135" s="12"/>
      <c r="F135" s="12"/>
    </row>
    <row r="136" spans="2:6" ht="15.75" customHeight="1" x14ac:dyDescent="0.2">
      <c r="B136" s="12"/>
      <c r="C136" s="12"/>
      <c r="D136" s="12"/>
      <c r="F136" s="12"/>
    </row>
    <row r="137" spans="2:6" ht="15.75" customHeight="1" x14ac:dyDescent="0.2">
      <c r="B137" s="12"/>
      <c r="C137" s="12"/>
    </row>
    <row r="138" spans="2:6" ht="15.75" customHeight="1" x14ac:dyDescent="0.2">
      <c r="B138" s="12"/>
      <c r="C138" s="12"/>
    </row>
    <row r="139" spans="2:6" ht="15.75" customHeight="1" x14ac:dyDescent="0.2"/>
    <row r="140" spans="2:6" ht="15.75" customHeight="1" x14ac:dyDescent="0.2"/>
    <row r="141" spans="2:6" ht="15.75" customHeight="1" x14ac:dyDescent="0.2"/>
    <row r="142" spans="2:6" ht="15.75" customHeight="1" x14ac:dyDescent="0.2"/>
    <row r="143" spans="2:6" ht="15.75" customHeight="1" x14ac:dyDescent="0.2"/>
    <row r="144" spans="2:6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9">
    <mergeCell ref="E40:G40"/>
    <mergeCell ref="I40:K40"/>
    <mergeCell ref="E1:G1"/>
    <mergeCell ref="I1:K1"/>
    <mergeCell ref="A3:C3"/>
    <mergeCell ref="A4:C4"/>
    <mergeCell ref="E14:G14"/>
    <mergeCell ref="I14:K14"/>
    <mergeCell ref="E27:G27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K1000"/>
  <sheetViews>
    <sheetView workbookViewId="0"/>
  </sheetViews>
  <sheetFormatPr defaultColWidth="12.5703125" defaultRowHeight="15" customHeight="1" x14ac:dyDescent="0.2"/>
  <cols>
    <col min="1" max="1" width="50.140625" customWidth="1"/>
    <col min="2" max="2" width="13.85546875" customWidth="1"/>
    <col min="3" max="3" width="16.42578125" customWidth="1"/>
    <col min="4" max="4" width="12.5703125" customWidth="1"/>
    <col min="5" max="5" width="6.42578125" customWidth="1"/>
    <col min="6" max="7" width="13.85546875" customWidth="1"/>
    <col min="9" max="9" width="6.42578125" customWidth="1"/>
    <col min="10" max="11" width="13.85546875" customWidth="1"/>
  </cols>
  <sheetData>
    <row r="1" spans="1:11" ht="15.75" customHeight="1" x14ac:dyDescent="0.25">
      <c r="A1" s="1" t="s">
        <v>0</v>
      </c>
      <c r="B1" s="1" t="s">
        <v>1</v>
      </c>
      <c r="C1" s="2">
        <v>45426</v>
      </c>
      <c r="E1" s="112" t="s">
        <v>126</v>
      </c>
      <c r="F1" s="113"/>
      <c r="G1" s="113"/>
      <c r="H1" s="4"/>
      <c r="I1" s="112" t="s">
        <v>127</v>
      </c>
      <c r="J1" s="113"/>
      <c r="K1" s="113"/>
    </row>
    <row r="2" spans="1:11" ht="15.75" customHeight="1" x14ac:dyDescent="0.2">
      <c r="A2" s="3" t="s">
        <v>4</v>
      </c>
      <c r="B2" s="3" t="s">
        <v>5</v>
      </c>
      <c r="C2" s="3" t="s">
        <v>6</v>
      </c>
      <c r="E2" s="5"/>
      <c r="F2" s="5" t="s">
        <v>128</v>
      </c>
      <c r="G2" s="3" t="s">
        <v>129</v>
      </c>
      <c r="H2" s="4"/>
      <c r="I2" s="5"/>
      <c r="J2" s="5" t="s">
        <v>128</v>
      </c>
      <c r="K2" s="3" t="s">
        <v>129</v>
      </c>
    </row>
    <row r="3" spans="1:11" ht="15.75" customHeight="1" x14ac:dyDescent="0.2">
      <c r="A3" s="114" t="s">
        <v>9</v>
      </c>
      <c r="B3" s="115"/>
      <c r="C3" s="116"/>
      <c r="E3" s="5">
        <v>1</v>
      </c>
      <c r="F3" s="15">
        <v>134.5</v>
      </c>
      <c r="G3" s="6" t="s">
        <v>130</v>
      </c>
      <c r="H3" s="4"/>
      <c r="I3" s="5">
        <v>1</v>
      </c>
      <c r="J3" s="15">
        <v>25.1</v>
      </c>
      <c r="K3" s="6" t="s">
        <v>131</v>
      </c>
    </row>
    <row r="4" spans="1:11" ht="15.75" customHeight="1" x14ac:dyDescent="0.2">
      <c r="A4" s="117" t="s">
        <v>10</v>
      </c>
      <c r="B4" s="115"/>
      <c r="C4" s="116"/>
      <c r="E4" s="5">
        <v>2</v>
      </c>
      <c r="F4" s="51">
        <v>133.30000000000001</v>
      </c>
      <c r="G4" s="52" t="s">
        <v>132</v>
      </c>
      <c r="H4" s="4"/>
      <c r="I4" s="5">
        <v>2</v>
      </c>
      <c r="J4" s="15">
        <v>30.4</v>
      </c>
      <c r="K4" s="6" t="s">
        <v>133</v>
      </c>
    </row>
    <row r="5" spans="1:11" ht="15.75" customHeight="1" x14ac:dyDescent="0.35">
      <c r="A5" s="11" t="s">
        <v>134</v>
      </c>
      <c r="B5" s="12"/>
      <c r="C5" s="12"/>
      <c r="E5" s="5">
        <v>3</v>
      </c>
      <c r="F5" s="15">
        <v>132.6</v>
      </c>
      <c r="G5" s="6" t="s">
        <v>135</v>
      </c>
      <c r="H5" s="4"/>
      <c r="I5" s="5">
        <v>3</v>
      </c>
      <c r="J5" s="15">
        <v>32.9</v>
      </c>
      <c r="K5" s="6" t="s">
        <v>136</v>
      </c>
    </row>
    <row r="6" spans="1:11" ht="15.75" customHeight="1" x14ac:dyDescent="0.2">
      <c r="A6" s="3" t="s">
        <v>4</v>
      </c>
      <c r="B6" s="53" t="s">
        <v>137</v>
      </c>
      <c r="C6" s="3" t="s">
        <v>6</v>
      </c>
      <c r="E6" s="5">
        <v>4</v>
      </c>
      <c r="F6" s="15">
        <v>128.80000000000001</v>
      </c>
      <c r="G6" s="6" t="s">
        <v>138</v>
      </c>
      <c r="H6" s="4"/>
      <c r="I6" s="5">
        <v>4</v>
      </c>
      <c r="J6" s="15">
        <v>36.799999999999997</v>
      </c>
      <c r="K6" s="6" t="s">
        <v>139</v>
      </c>
    </row>
    <row r="7" spans="1:11" ht="15.75" customHeight="1" x14ac:dyDescent="0.2">
      <c r="A7" s="10" t="s">
        <v>140</v>
      </c>
      <c r="B7" s="54">
        <f t="shared" ref="B7:C7" si="0">F29</f>
        <v>22</v>
      </c>
      <c r="C7" s="32">
        <f t="shared" si="0"/>
        <v>37332</v>
      </c>
      <c r="E7" s="5">
        <v>5</v>
      </c>
      <c r="F7" s="15">
        <v>121.5</v>
      </c>
      <c r="G7" s="6" t="s">
        <v>141</v>
      </c>
      <c r="H7" s="4"/>
      <c r="I7" s="5">
        <v>5</v>
      </c>
      <c r="J7" s="15">
        <v>38.299999999999997</v>
      </c>
      <c r="K7" s="6" t="s">
        <v>142</v>
      </c>
    </row>
    <row r="8" spans="1:11" ht="15.75" customHeight="1" x14ac:dyDescent="0.2">
      <c r="A8" s="10" t="s">
        <v>143</v>
      </c>
      <c r="B8" s="54">
        <f t="shared" ref="B8:C8" si="1">F3</f>
        <v>134.5</v>
      </c>
      <c r="C8" s="12" t="str">
        <f t="shared" si="1"/>
        <v>2011-2012</v>
      </c>
      <c r="E8" s="5">
        <v>6</v>
      </c>
      <c r="F8" s="15">
        <v>113.8</v>
      </c>
      <c r="G8" s="6" t="s">
        <v>144</v>
      </c>
      <c r="H8" s="4"/>
      <c r="I8" s="5">
        <v>6</v>
      </c>
      <c r="J8" s="15">
        <v>38.5</v>
      </c>
      <c r="K8" s="6" t="s">
        <v>145</v>
      </c>
    </row>
    <row r="9" spans="1:11" ht="15.75" customHeight="1" x14ac:dyDescent="0.2">
      <c r="A9" s="10" t="s">
        <v>146</v>
      </c>
      <c r="B9" s="54">
        <f t="shared" ref="B9:C9" si="2">J3</f>
        <v>25.1</v>
      </c>
      <c r="C9" s="12" t="str">
        <f t="shared" si="2"/>
        <v>2014-2015</v>
      </c>
      <c r="E9" s="5">
        <v>7</v>
      </c>
      <c r="F9" s="15">
        <v>109.1</v>
      </c>
      <c r="G9" s="6" t="s">
        <v>147</v>
      </c>
      <c r="H9" s="4"/>
      <c r="I9" s="5">
        <v>7</v>
      </c>
      <c r="J9" s="15">
        <v>38.700000000000003</v>
      </c>
      <c r="K9" s="6" t="s">
        <v>148</v>
      </c>
    </row>
    <row r="10" spans="1:11" ht="15.75" customHeight="1" x14ac:dyDescent="0.2">
      <c r="A10" s="10" t="s">
        <v>149</v>
      </c>
      <c r="B10" s="21">
        <v>18.2</v>
      </c>
      <c r="C10" s="12" t="s">
        <v>150</v>
      </c>
      <c r="E10" s="5">
        <v>8</v>
      </c>
      <c r="F10" s="55">
        <v>107.9</v>
      </c>
      <c r="G10" s="49" t="s">
        <v>151</v>
      </c>
      <c r="H10" s="4"/>
      <c r="I10" s="5">
        <v>8</v>
      </c>
      <c r="J10" s="15">
        <v>41.8</v>
      </c>
      <c r="K10" s="6" t="s">
        <v>152</v>
      </c>
    </row>
    <row r="11" spans="1:11" ht="15.75" customHeight="1" x14ac:dyDescent="0.2">
      <c r="A11" s="10" t="s">
        <v>153</v>
      </c>
      <c r="B11" s="54">
        <f t="shared" ref="B11:C11" si="3">F16</f>
        <v>52.1</v>
      </c>
      <c r="C11" s="33">
        <f t="shared" si="3"/>
        <v>35096</v>
      </c>
      <c r="E11" s="5">
        <v>9</v>
      </c>
      <c r="F11" s="15">
        <v>102.4</v>
      </c>
      <c r="G11" s="6" t="s">
        <v>154</v>
      </c>
      <c r="H11" s="4"/>
      <c r="I11" s="5">
        <v>9</v>
      </c>
      <c r="J11" s="15">
        <v>46.1</v>
      </c>
      <c r="K11" s="6" t="s">
        <v>155</v>
      </c>
    </row>
    <row r="12" spans="1:11" ht="15.75" customHeight="1" x14ac:dyDescent="0.2">
      <c r="A12" s="10" t="s">
        <v>156</v>
      </c>
      <c r="B12" s="12" t="s">
        <v>157</v>
      </c>
      <c r="C12" s="12" t="s">
        <v>158</v>
      </c>
      <c r="E12" s="5">
        <v>10</v>
      </c>
      <c r="F12" s="15">
        <v>99.7</v>
      </c>
      <c r="G12" s="6" t="s">
        <v>159</v>
      </c>
      <c r="H12" s="4"/>
      <c r="I12" s="5">
        <v>10</v>
      </c>
      <c r="J12" s="15">
        <v>46.3</v>
      </c>
      <c r="K12" s="6" t="s">
        <v>160</v>
      </c>
    </row>
    <row r="13" spans="1:11" ht="15.75" customHeight="1" x14ac:dyDescent="0.2">
      <c r="A13" s="10" t="s">
        <v>161</v>
      </c>
      <c r="B13" s="12" t="s">
        <v>162</v>
      </c>
      <c r="C13" s="16">
        <v>35329</v>
      </c>
      <c r="H13" s="4"/>
    </row>
    <row r="14" spans="1:11" ht="15.75" customHeight="1" x14ac:dyDescent="0.2">
      <c r="A14" s="10" t="s">
        <v>163</v>
      </c>
      <c r="B14" s="34">
        <v>43024</v>
      </c>
      <c r="C14" s="16"/>
      <c r="D14" s="6"/>
      <c r="E14" s="112" t="s">
        <v>164</v>
      </c>
      <c r="F14" s="113"/>
      <c r="G14" s="113"/>
      <c r="H14" s="4"/>
      <c r="I14" s="112" t="s">
        <v>165</v>
      </c>
      <c r="J14" s="113"/>
      <c r="K14" s="113"/>
    </row>
    <row r="15" spans="1:11" ht="15.75" customHeight="1" x14ac:dyDescent="0.2">
      <c r="A15" s="10" t="s">
        <v>166</v>
      </c>
      <c r="B15" s="12" t="s">
        <v>167</v>
      </c>
      <c r="C15" s="16">
        <v>23519</v>
      </c>
      <c r="D15" s="6"/>
      <c r="E15" s="5"/>
      <c r="F15" s="5" t="s">
        <v>128</v>
      </c>
      <c r="G15" s="3" t="s">
        <v>99</v>
      </c>
      <c r="H15" s="4"/>
      <c r="I15" s="5"/>
      <c r="J15" s="5" t="s">
        <v>128</v>
      </c>
      <c r="K15" s="3" t="s">
        <v>99</v>
      </c>
    </row>
    <row r="16" spans="1:11" ht="15.75" customHeight="1" x14ac:dyDescent="0.2">
      <c r="A16" s="10" t="s">
        <v>168</v>
      </c>
      <c r="B16" s="56">
        <v>45399</v>
      </c>
      <c r="C16" s="12"/>
      <c r="D16" s="35"/>
      <c r="E16" s="5">
        <v>1</v>
      </c>
      <c r="F16" s="15">
        <v>52.1</v>
      </c>
      <c r="G16" s="29">
        <v>35096</v>
      </c>
      <c r="H16" s="4"/>
      <c r="I16" s="5">
        <v>1</v>
      </c>
      <c r="J16" s="57" t="s">
        <v>100</v>
      </c>
      <c r="K16" s="58">
        <v>43525</v>
      </c>
    </row>
    <row r="17" spans="1:11" ht="15.75" customHeight="1" x14ac:dyDescent="0.2">
      <c r="A17" s="10" t="s">
        <v>169</v>
      </c>
      <c r="B17" s="44">
        <f t="shared" ref="B17:C17" si="4">F42</f>
        <v>11</v>
      </c>
      <c r="C17" s="12" t="str">
        <f t="shared" si="4"/>
        <v>12/11-21/2018</v>
      </c>
      <c r="D17" s="35"/>
      <c r="E17" s="5">
        <v>2</v>
      </c>
      <c r="F17" s="15">
        <v>48.5</v>
      </c>
      <c r="G17" s="29">
        <v>20121</v>
      </c>
      <c r="H17" s="4"/>
      <c r="I17" s="5">
        <v>2</v>
      </c>
      <c r="J17" s="54" t="s">
        <v>100</v>
      </c>
      <c r="K17" s="29">
        <v>30376</v>
      </c>
    </row>
    <row r="18" spans="1:11" ht="15.75" customHeight="1" x14ac:dyDescent="0.2">
      <c r="A18" s="10"/>
      <c r="B18" s="12"/>
      <c r="C18" s="12"/>
      <c r="D18" s="6"/>
      <c r="E18" s="5">
        <v>3</v>
      </c>
      <c r="F18" s="15">
        <v>41.6</v>
      </c>
      <c r="G18" s="29">
        <v>20424</v>
      </c>
      <c r="H18" s="4"/>
      <c r="I18" s="5">
        <v>3</v>
      </c>
      <c r="J18" s="15">
        <v>0.2</v>
      </c>
      <c r="K18" s="29">
        <v>42064</v>
      </c>
    </row>
    <row r="19" spans="1:11" ht="15.75" customHeight="1" x14ac:dyDescent="0.2">
      <c r="A19" s="10" t="s">
        <v>170</v>
      </c>
      <c r="B19" s="12">
        <v>1.5</v>
      </c>
      <c r="C19" s="16">
        <v>29853</v>
      </c>
      <c r="D19" s="6"/>
      <c r="E19" s="5">
        <v>4</v>
      </c>
      <c r="F19" s="20">
        <v>41.2</v>
      </c>
      <c r="G19" s="45">
        <v>44896</v>
      </c>
      <c r="H19" s="4"/>
      <c r="I19" s="5">
        <v>4</v>
      </c>
      <c r="J19" s="15">
        <v>0.2</v>
      </c>
      <c r="K19" s="29">
        <v>30742</v>
      </c>
    </row>
    <row r="20" spans="1:11" ht="15.75" customHeight="1" x14ac:dyDescent="0.2">
      <c r="A20" s="10" t="s">
        <v>171</v>
      </c>
      <c r="B20" s="12">
        <v>4.2</v>
      </c>
      <c r="C20" s="16">
        <v>31412</v>
      </c>
      <c r="E20" s="5">
        <v>5</v>
      </c>
      <c r="F20" s="55">
        <v>39.299999999999997</v>
      </c>
      <c r="G20" s="59">
        <v>45231</v>
      </c>
      <c r="H20" s="4"/>
      <c r="I20" s="5">
        <v>5</v>
      </c>
      <c r="J20" s="15">
        <v>0.3</v>
      </c>
      <c r="K20" s="29">
        <v>37653</v>
      </c>
    </row>
    <row r="21" spans="1:11" ht="15.75" customHeight="1" x14ac:dyDescent="0.2">
      <c r="A21" s="10" t="s">
        <v>172</v>
      </c>
      <c r="B21" s="56">
        <v>45588</v>
      </c>
      <c r="C21" s="16"/>
      <c r="E21" s="5">
        <v>6</v>
      </c>
      <c r="F21" s="55">
        <v>39</v>
      </c>
      <c r="G21" s="59">
        <v>45261</v>
      </c>
      <c r="H21" s="4"/>
      <c r="I21" s="5">
        <v>6</v>
      </c>
      <c r="J21" s="15">
        <v>0.5</v>
      </c>
      <c r="K21" s="29">
        <v>29952</v>
      </c>
    </row>
    <row r="22" spans="1:11" ht="15.75" customHeight="1" x14ac:dyDescent="0.2">
      <c r="A22" s="10" t="s">
        <v>173</v>
      </c>
      <c r="B22" s="34">
        <v>43560</v>
      </c>
      <c r="C22" s="16"/>
      <c r="E22" s="5">
        <v>7</v>
      </c>
      <c r="F22" s="15">
        <v>38.799999999999997</v>
      </c>
      <c r="G22" s="29">
        <v>34639</v>
      </c>
      <c r="H22" s="4"/>
      <c r="I22" s="5">
        <v>7</v>
      </c>
      <c r="J22" s="15">
        <v>0.5</v>
      </c>
      <c r="K22" s="29">
        <v>27030</v>
      </c>
    </row>
    <row r="23" spans="1:11" ht="15.75" customHeight="1" x14ac:dyDescent="0.2">
      <c r="A23" s="10" t="s">
        <v>174</v>
      </c>
      <c r="B23" s="12">
        <v>1.8</v>
      </c>
      <c r="C23" s="16">
        <v>35484</v>
      </c>
      <c r="E23" s="5">
        <v>8</v>
      </c>
      <c r="F23" s="15">
        <v>37.6</v>
      </c>
      <c r="G23" s="29">
        <v>37956</v>
      </c>
      <c r="H23" s="4"/>
      <c r="I23" s="5">
        <v>8</v>
      </c>
      <c r="J23" s="15">
        <v>0.6</v>
      </c>
      <c r="K23" s="29">
        <v>35855</v>
      </c>
    </row>
    <row r="24" spans="1:11" ht="15.75" customHeight="1" x14ac:dyDescent="0.2">
      <c r="A24" s="10" t="s">
        <v>175</v>
      </c>
      <c r="B24" s="12">
        <v>3.9</v>
      </c>
      <c r="C24" s="16">
        <v>23140</v>
      </c>
      <c r="E24" s="5">
        <v>9</v>
      </c>
      <c r="F24" s="15">
        <v>37.6</v>
      </c>
      <c r="G24" s="29">
        <v>36130</v>
      </c>
      <c r="H24" s="4"/>
      <c r="I24" s="5">
        <v>9</v>
      </c>
      <c r="J24" s="15">
        <v>0.6</v>
      </c>
      <c r="K24" s="29">
        <v>29983</v>
      </c>
    </row>
    <row r="25" spans="1:11" ht="15.75" customHeight="1" x14ac:dyDescent="0.2">
      <c r="A25" s="10"/>
      <c r="B25" s="12"/>
      <c r="C25" s="12"/>
      <c r="E25" s="5">
        <v>10</v>
      </c>
      <c r="F25" s="15">
        <v>36.9</v>
      </c>
      <c r="G25" s="29">
        <v>39052</v>
      </c>
      <c r="H25" s="4"/>
      <c r="I25" s="5">
        <v>10</v>
      </c>
      <c r="J25" s="15">
        <v>0.6</v>
      </c>
      <c r="K25" s="29">
        <v>21217</v>
      </c>
    </row>
    <row r="26" spans="1:11" ht="15.75" customHeight="1" x14ac:dyDescent="0.2">
      <c r="A26" s="10" t="s">
        <v>176</v>
      </c>
      <c r="B26" s="60">
        <v>47</v>
      </c>
      <c r="C26" s="12" t="s">
        <v>177</v>
      </c>
      <c r="H26" s="4"/>
    </row>
    <row r="27" spans="1:11" ht="15.75" customHeight="1" x14ac:dyDescent="0.2">
      <c r="A27" s="10" t="s">
        <v>178</v>
      </c>
      <c r="B27" s="54">
        <f t="shared" ref="B27:C27" si="5">F55</f>
        <v>32.6</v>
      </c>
      <c r="C27" s="18">
        <f t="shared" si="5"/>
        <v>40969</v>
      </c>
      <c r="E27" s="112" t="s">
        <v>179</v>
      </c>
      <c r="F27" s="113"/>
      <c r="G27" s="113"/>
      <c r="H27" s="4"/>
    </row>
    <row r="28" spans="1:11" ht="15.75" customHeight="1" x14ac:dyDescent="0.2">
      <c r="B28" s="12"/>
      <c r="C28" s="12"/>
      <c r="E28" s="10"/>
      <c r="F28" s="5" t="s">
        <v>128</v>
      </c>
      <c r="G28" s="3" t="s">
        <v>24</v>
      </c>
      <c r="H28" s="4"/>
    </row>
    <row r="29" spans="1:11" ht="15.75" customHeight="1" x14ac:dyDescent="0.2">
      <c r="A29" s="35" t="s">
        <v>180</v>
      </c>
      <c r="B29" s="21">
        <v>15.3</v>
      </c>
      <c r="C29" s="12" t="s">
        <v>181</v>
      </c>
      <c r="E29" s="46">
        <v>1</v>
      </c>
      <c r="F29" s="54">
        <v>22</v>
      </c>
      <c r="G29" s="16">
        <v>37332</v>
      </c>
      <c r="H29" s="4"/>
    </row>
    <row r="30" spans="1:11" ht="15.75" customHeight="1" x14ac:dyDescent="0.2">
      <c r="A30" s="35" t="s">
        <v>182</v>
      </c>
      <c r="B30" s="21">
        <v>13.4</v>
      </c>
      <c r="C30" s="21" t="s">
        <v>183</v>
      </c>
      <c r="E30" s="46">
        <v>2</v>
      </c>
      <c r="F30" s="54">
        <v>15.6</v>
      </c>
      <c r="G30" s="16">
        <v>20452</v>
      </c>
      <c r="H30" s="4"/>
    </row>
    <row r="31" spans="1:11" ht="15.75" customHeight="1" x14ac:dyDescent="0.2">
      <c r="A31" s="35" t="s">
        <v>184</v>
      </c>
      <c r="B31" s="12"/>
      <c r="C31" s="21" t="s">
        <v>185</v>
      </c>
      <c r="E31" s="46">
        <v>3</v>
      </c>
      <c r="F31" s="54">
        <v>15.5</v>
      </c>
      <c r="G31" s="16">
        <v>39563</v>
      </c>
      <c r="H31" s="4"/>
    </row>
    <row r="32" spans="1:11" ht="15.75" customHeight="1" x14ac:dyDescent="0.2">
      <c r="A32" s="35" t="s">
        <v>186</v>
      </c>
      <c r="B32" s="12"/>
      <c r="C32" s="21" t="s">
        <v>187</v>
      </c>
      <c r="E32" s="46">
        <v>4</v>
      </c>
      <c r="F32" s="54">
        <v>15.1</v>
      </c>
      <c r="G32" s="16">
        <v>36133</v>
      </c>
      <c r="H32" s="4"/>
    </row>
    <row r="33" spans="1:11" ht="15.75" customHeight="1" x14ac:dyDescent="0.35">
      <c r="A33" s="11"/>
      <c r="B33" s="12"/>
      <c r="C33" s="12"/>
      <c r="E33" s="46">
        <v>5</v>
      </c>
      <c r="F33" s="54">
        <v>14.3</v>
      </c>
      <c r="G33" s="16">
        <v>27837</v>
      </c>
      <c r="H33" s="4"/>
    </row>
    <row r="34" spans="1:11" ht="15.75" customHeight="1" x14ac:dyDescent="0.35">
      <c r="A34" s="11"/>
      <c r="B34" s="12"/>
      <c r="C34" s="12"/>
      <c r="E34" s="46">
        <v>6</v>
      </c>
      <c r="F34" s="54">
        <v>13.4</v>
      </c>
      <c r="G34" s="16">
        <v>20451</v>
      </c>
      <c r="H34" s="4"/>
    </row>
    <row r="35" spans="1:11" ht="15.75" customHeight="1" x14ac:dyDescent="0.2">
      <c r="B35" s="12"/>
      <c r="C35" s="12"/>
      <c r="E35" s="46">
        <v>7</v>
      </c>
      <c r="F35" s="54">
        <v>13</v>
      </c>
      <c r="G35" s="16">
        <v>35106</v>
      </c>
      <c r="H35" s="4"/>
    </row>
    <row r="36" spans="1:11" ht="15.75" customHeight="1" x14ac:dyDescent="0.2">
      <c r="B36" s="12"/>
      <c r="C36" s="12"/>
      <c r="E36" s="46">
        <v>8</v>
      </c>
      <c r="F36" s="54">
        <v>13</v>
      </c>
      <c r="G36" s="16">
        <v>21611</v>
      </c>
      <c r="H36" s="4"/>
    </row>
    <row r="37" spans="1:11" ht="15.75" customHeight="1" x14ac:dyDescent="0.2">
      <c r="B37" s="12"/>
      <c r="C37" s="12"/>
      <c r="E37" s="46">
        <v>9</v>
      </c>
      <c r="F37" s="54">
        <v>12.6</v>
      </c>
      <c r="G37" s="16">
        <v>35350</v>
      </c>
      <c r="H37" s="4"/>
    </row>
    <row r="38" spans="1:11" ht="15.75" customHeight="1" x14ac:dyDescent="0.2">
      <c r="B38" s="12"/>
      <c r="C38" s="12"/>
      <c r="E38" s="46">
        <v>10</v>
      </c>
      <c r="F38" s="54">
        <v>12.4</v>
      </c>
      <c r="G38" s="16">
        <v>20493</v>
      </c>
      <c r="H38" s="4"/>
    </row>
    <row r="39" spans="1:11" ht="15.75" customHeight="1" x14ac:dyDescent="0.2">
      <c r="B39" s="12"/>
      <c r="C39" s="12"/>
      <c r="H39" s="4"/>
    </row>
    <row r="40" spans="1:11" ht="15.75" customHeight="1" x14ac:dyDescent="0.2">
      <c r="B40" s="12"/>
      <c r="C40" s="12"/>
      <c r="E40" s="118" t="s">
        <v>188</v>
      </c>
      <c r="F40" s="113"/>
      <c r="G40" s="113"/>
      <c r="H40" s="4"/>
      <c r="I40" s="118" t="s">
        <v>189</v>
      </c>
      <c r="J40" s="113"/>
      <c r="K40" s="113"/>
    </row>
    <row r="41" spans="1:11" ht="15.75" customHeight="1" x14ac:dyDescent="0.2">
      <c r="B41" s="12"/>
      <c r="C41" s="12"/>
      <c r="E41" s="5"/>
      <c r="F41" s="5" t="s">
        <v>104</v>
      </c>
      <c r="G41" s="3" t="s">
        <v>105</v>
      </c>
      <c r="H41" s="4"/>
      <c r="I41" s="5"/>
      <c r="J41" s="5" t="s">
        <v>104</v>
      </c>
      <c r="K41" s="3" t="s">
        <v>105</v>
      </c>
    </row>
    <row r="42" spans="1:11" ht="15.75" customHeight="1" x14ac:dyDescent="0.2">
      <c r="B42" s="12"/>
      <c r="C42" s="12"/>
      <c r="E42" s="5">
        <v>1</v>
      </c>
      <c r="F42" s="47">
        <v>11</v>
      </c>
      <c r="G42" s="6" t="s">
        <v>190</v>
      </c>
      <c r="H42" s="4"/>
      <c r="I42" s="5">
        <v>1</v>
      </c>
      <c r="J42" s="47">
        <v>8</v>
      </c>
      <c r="K42" s="6" t="s">
        <v>191</v>
      </c>
    </row>
    <row r="43" spans="1:11" ht="15.75" customHeight="1" x14ac:dyDescent="0.2">
      <c r="B43" s="12"/>
      <c r="C43" s="12"/>
      <c r="E43" s="5">
        <v>2</v>
      </c>
      <c r="F43" s="47">
        <v>9</v>
      </c>
      <c r="G43" s="6" t="s">
        <v>192</v>
      </c>
      <c r="H43" s="4"/>
      <c r="I43" s="5">
        <v>2</v>
      </c>
      <c r="J43" s="47">
        <v>7</v>
      </c>
      <c r="K43" s="6" t="s">
        <v>193</v>
      </c>
    </row>
    <row r="44" spans="1:11" ht="15.75" customHeight="1" x14ac:dyDescent="0.2">
      <c r="B44" s="12"/>
      <c r="C44" s="12"/>
      <c r="E44" s="5">
        <v>3</v>
      </c>
      <c r="F44" s="47">
        <v>9</v>
      </c>
      <c r="G44" s="6" t="s">
        <v>194</v>
      </c>
      <c r="H44" s="4"/>
      <c r="I44" s="5">
        <v>3</v>
      </c>
      <c r="J44" s="47">
        <v>6</v>
      </c>
      <c r="K44" s="6" t="s">
        <v>195</v>
      </c>
    </row>
    <row r="45" spans="1:11" ht="15.75" customHeight="1" x14ac:dyDescent="0.2">
      <c r="B45" s="12"/>
      <c r="C45" s="12"/>
      <c r="E45" s="5">
        <v>4</v>
      </c>
      <c r="F45" s="47">
        <v>9</v>
      </c>
      <c r="G45" s="6" t="s">
        <v>196</v>
      </c>
      <c r="H45" s="4"/>
      <c r="I45" s="5">
        <v>4</v>
      </c>
      <c r="J45" s="47">
        <v>5</v>
      </c>
      <c r="K45" s="50" t="s">
        <v>197</v>
      </c>
    </row>
    <row r="46" spans="1:11" ht="15.75" customHeight="1" x14ac:dyDescent="0.2">
      <c r="B46" s="12"/>
      <c r="C46" s="12"/>
      <c r="E46" s="5">
        <v>5</v>
      </c>
      <c r="F46" s="47">
        <v>9</v>
      </c>
      <c r="G46" s="6" t="s">
        <v>198</v>
      </c>
      <c r="H46" s="4"/>
      <c r="I46" s="5">
        <v>5</v>
      </c>
      <c r="J46" s="47">
        <v>5</v>
      </c>
      <c r="K46" s="6" t="s">
        <v>199</v>
      </c>
    </row>
    <row r="47" spans="1:11" ht="15.75" customHeight="1" x14ac:dyDescent="0.2">
      <c r="B47" s="12"/>
      <c r="C47" s="12"/>
      <c r="E47" s="5">
        <v>6</v>
      </c>
      <c r="F47" s="47">
        <v>8</v>
      </c>
      <c r="G47" s="6" t="s">
        <v>200</v>
      </c>
      <c r="H47" s="4"/>
      <c r="I47" s="5">
        <v>6</v>
      </c>
      <c r="J47" s="47">
        <v>5</v>
      </c>
      <c r="K47" s="6" t="s">
        <v>201</v>
      </c>
    </row>
    <row r="48" spans="1:11" ht="15.75" customHeight="1" x14ac:dyDescent="0.2">
      <c r="B48" s="12"/>
      <c r="C48" s="12"/>
      <c r="E48" s="5">
        <v>7</v>
      </c>
      <c r="F48" s="47">
        <v>8</v>
      </c>
      <c r="G48" s="6" t="s">
        <v>202</v>
      </c>
      <c r="H48" s="4"/>
      <c r="I48" s="5">
        <v>7</v>
      </c>
      <c r="J48" s="47">
        <v>5</v>
      </c>
      <c r="K48" s="6" t="s">
        <v>203</v>
      </c>
    </row>
    <row r="49" spans="2:11" ht="15.75" customHeight="1" x14ac:dyDescent="0.2">
      <c r="B49" s="12"/>
      <c r="C49" s="12"/>
      <c r="E49" s="5">
        <v>8</v>
      </c>
      <c r="F49" s="47">
        <v>8</v>
      </c>
      <c r="G49" s="6" t="s">
        <v>204</v>
      </c>
      <c r="H49" s="4"/>
      <c r="I49" s="5">
        <v>8</v>
      </c>
      <c r="J49" s="47">
        <v>5</v>
      </c>
      <c r="K49" s="6" t="s">
        <v>205</v>
      </c>
    </row>
    <row r="50" spans="2:11" ht="15.75" customHeight="1" x14ac:dyDescent="0.2">
      <c r="B50" s="12"/>
      <c r="C50" s="12"/>
      <c r="E50" s="5">
        <v>9</v>
      </c>
      <c r="F50" s="47">
        <v>8</v>
      </c>
      <c r="G50" s="6" t="s">
        <v>206</v>
      </c>
      <c r="H50" s="4"/>
      <c r="I50" s="5">
        <v>9</v>
      </c>
      <c r="J50" s="47">
        <v>5</v>
      </c>
      <c r="K50" s="6" t="s">
        <v>207</v>
      </c>
    </row>
    <row r="51" spans="2:11" ht="15.75" customHeight="1" x14ac:dyDescent="0.2">
      <c r="B51" s="12"/>
      <c r="C51" s="12"/>
      <c r="E51" s="5">
        <v>10</v>
      </c>
      <c r="F51" s="47">
        <v>8</v>
      </c>
      <c r="G51" s="6" t="s">
        <v>208</v>
      </c>
      <c r="H51" s="4"/>
      <c r="I51" s="5">
        <v>10</v>
      </c>
      <c r="J51" s="61">
        <v>5</v>
      </c>
      <c r="K51" s="6" t="s">
        <v>209</v>
      </c>
    </row>
    <row r="52" spans="2:11" ht="15.75" customHeight="1" x14ac:dyDescent="0.2">
      <c r="B52" s="12"/>
      <c r="C52" s="12"/>
      <c r="H52" s="4"/>
    </row>
    <row r="53" spans="2:11" ht="15.75" customHeight="1" x14ac:dyDescent="0.2">
      <c r="B53" s="12"/>
      <c r="C53" s="12"/>
      <c r="E53" s="118" t="s">
        <v>210</v>
      </c>
      <c r="F53" s="113"/>
      <c r="G53" s="113"/>
      <c r="H53" s="4"/>
      <c r="I53" s="118" t="s">
        <v>211</v>
      </c>
      <c r="J53" s="113"/>
      <c r="K53" s="113"/>
    </row>
    <row r="54" spans="2:11" ht="15.75" customHeight="1" x14ac:dyDescent="0.2">
      <c r="B54" s="12"/>
      <c r="C54" s="12"/>
      <c r="E54" s="5"/>
      <c r="F54" s="5" t="s">
        <v>212</v>
      </c>
      <c r="G54" s="3" t="s">
        <v>105</v>
      </c>
      <c r="H54" s="4"/>
      <c r="I54" s="5"/>
      <c r="J54" s="5" t="s">
        <v>212</v>
      </c>
      <c r="K54" s="3" t="s">
        <v>105</v>
      </c>
    </row>
    <row r="55" spans="2:11" ht="15.75" customHeight="1" x14ac:dyDescent="0.2">
      <c r="B55" s="12"/>
      <c r="C55" s="12"/>
      <c r="E55" s="5">
        <v>1</v>
      </c>
      <c r="F55" s="15">
        <v>32.6</v>
      </c>
      <c r="G55" s="62">
        <v>40969</v>
      </c>
      <c r="H55" s="4"/>
      <c r="I55" s="5">
        <v>1</v>
      </c>
      <c r="J55" s="15">
        <v>0</v>
      </c>
      <c r="K55" s="62">
        <v>35004</v>
      </c>
    </row>
    <row r="56" spans="2:11" ht="15.75" customHeight="1" x14ac:dyDescent="0.2">
      <c r="B56" s="12"/>
      <c r="C56" s="16"/>
      <c r="E56" s="5">
        <v>2</v>
      </c>
      <c r="F56" s="63">
        <v>31.3</v>
      </c>
      <c r="G56" s="64">
        <v>45323</v>
      </c>
      <c r="H56" s="4"/>
      <c r="I56" s="5">
        <v>2</v>
      </c>
      <c r="J56" s="15">
        <v>0.1</v>
      </c>
      <c r="K56" s="62">
        <v>31382</v>
      </c>
    </row>
    <row r="57" spans="2:11" ht="15.75" customHeight="1" x14ac:dyDescent="0.2">
      <c r="B57" s="12"/>
      <c r="C57" s="16"/>
      <c r="E57" s="5">
        <v>3</v>
      </c>
      <c r="F57" s="55">
        <v>30.7</v>
      </c>
      <c r="G57" s="65">
        <v>44986</v>
      </c>
      <c r="H57" s="4"/>
      <c r="I57" s="5">
        <v>3</v>
      </c>
      <c r="J57" s="15">
        <v>0.1</v>
      </c>
      <c r="K57" s="62">
        <v>31352</v>
      </c>
    </row>
    <row r="58" spans="2:11" ht="15.75" customHeight="1" x14ac:dyDescent="0.2">
      <c r="B58" s="12"/>
      <c r="C58" s="16"/>
      <c r="E58" s="5">
        <v>4</v>
      </c>
      <c r="F58" s="55">
        <v>30.7</v>
      </c>
      <c r="G58" s="65">
        <v>44958</v>
      </c>
      <c r="H58" s="4"/>
      <c r="I58" s="5">
        <v>4</v>
      </c>
      <c r="J58" s="15">
        <v>0.1</v>
      </c>
      <c r="K58" s="62">
        <v>42675</v>
      </c>
    </row>
    <row r="59" spans="2:11" ht="15.75" customHeight="1" x14ac:dyDescent="0.2">
      <c r="B59" s="12"/>
      <c r="C59" s="16"/>
      <c r="E59" s="5">
        <v>5</v>
      </c>
      <c r="F59" s="15">
        <v>30.2</v>
      </c>
      <c r="G59" s="62">
        <v>40940</v>
      </c>
      <c r="H59" s="4"/>
      <c r="I59" s="5">
        <v>5</v>
      </c>
      <c r="J59" s="15">
        <v>0.1</v>
      </c>
      <c r="K59" s="62">
        <v>31717</v>
      </c>
    </row>
    <row r="60" spans="2:11" ht="15.75" customHeight="1" x14ac:dyDescent="0.2">
      <c r="B60" s="12"/>
      <c r="C60" s="16"/>
      <c r="E60" s="5">
        <v>6</v>
      </c>
      <c r="F60" s="15">
        <v>29.2</v>
      </c>
      <c r="G60" s="62">
        <v>21610</v>
      </c>
      <c r="H60" s="4"/>
      <c r="I60" s="5">
        <v>6</v>
      </c>
      <c r="J60" s="15">
        <v>0.1</v>
      </c>
      <c r="K60" s="62">
        <v>37561</v>
      </c>
    </row>
    <row r="61" spans="2:11" ht="15.75" customHeight="1" x14ac:dyDescent="0.2">
      <c r="B61" s="12"/>
      <c r="C61" s="12"/>
      <c r="E61" s="5">
        <v>7</v>
      </c>
      <c r="F61" s="15">
        <v>29</v>
      </c>
      <c r="G61" s="62">
        <v>20486</v>
      </c>
      <c r="H61" s="4"/>
      <c r="I61" s="5">
        <v>7</v>
      </c>
      <c r="J61" s="15">
        <v>0.2</v>
      </c>
      <c r="K61" s="62">
        <v>42064</v>
      </c>
    </row>
    <row r="62" spans="2:11" ht="15.75" customHeight="1" x14ac:dyDescent="0.2">
      <c r="B62" s="12"/>
      <c r="C62" s="12"/>
      <c r="E62" s="5">
        <v>8</v>
      </c>
      <c r="F62" s="15">
        <v>28.3</v>
      </c>
      <c r="G62" s="62">
        <v>33635</v>
      </c>
      <c r="H62" s="4"/>
      <c r="I62" s="5">
        <v>8</v>
      </c>
      <c r="J62" s="15">
        <v>0.2</v>
      </c>
      <c r="K62" s="62">
        <v>30987</v>
      </c>
    </row>
    <row r="63" spans="2:11" ht="15.75" customHeight="1" x14ac:dyDescent="0.2">
      <c r="B63" s="12"/>
      <c r="C63" s="12"/>
      <c r="E63" s="5">
        <v>9</v>
      </c>
      <c r="F63" s="15">
        <v>27.3</v>
      </c>
      <c r="G63" s="62">
        <v>34759</v>
      </c>
      <c r="H63" s="4"/>
      <c r="I63" s="5">
        <v>9</v>
      </c>
      <c r="J63" s="15">
        <v>0.3</v>
      </c>
      <c r="K63" s="62">
        <v>34366</v>
      </c>
    </row>
    <row r="64" spans="2:11" ht="15.75" customHeight="1" x14ac:dyDescent="0.2">
      <c r="B64" s="12"/>
      <c r="C64" s="12"/>
      <c r="E64" s="5">
        <v>10</v>
      </c>
      <c r="F64" s="15">
        <v>26.9</v>
      </c>
      <c r="G64" s="62">
        <v>20455</v>
      </c>
      <c r="H64" s="4"/>
      <c r="I64" s="5">
        <v>10</v>
      </c>
      <c r="J64" s="15">
        <v>0.4</v>
      </c>
      <c r="K64" s="62">
        <v>36831</v>
      </c>
    </row>
    <row r="65" spans="1:11" ht="15.75" customHeight="1" x14ac:dyDescent="0.2">
      <c r="B65" s="12"/>
      <c r="C65" s="12"/>
      <c r="H65" s="4"/>
    </row>
    <row r="66" spans="1:11" ht="15.75" customHeight="1" x14ac:dyDescent="0.2">
      <c r="B66" s="12"/>
      <c r="C66" s="12"/>
      <c r="E66" s="118" t="s">
        <v>213</v>
      </c>
      <c r="F66" s="113"/>
      <c r="G66" s="113"/>
      <c r="H66" s="4"/>
      <c r="I66" s="118"/>
      <c r="J66" s="113"/>
      <c r="K66" s="113"/>
    </row>
    <row r="67" spans="1:11" ht="15.75" customHeight="1" x14ac:dyDescent="0.2">
      <c r="B67" s="12"/>
      <c r="C67" s="12"/>
      <c r="E67" s="5"/>
      <c r="F67" s="5" t="s">
        <v>212</v>
      </c>
      <c r="G67" s="3" t="s">
        <v>214</v>
      </c>
      <c r="H67" s="4"/>
      <c r="I67" s="5"/>
      <c r="J67" s="5"/>
      <c r="K67" s="3"/>
    </row>
    <row r="68" spans="1:11" ht="15.75" customHeight="1" x14ac:dyDescent="0.2">
      <c r="B68" s="12"/>
      <c r="C68" s="12"/>
      <c r="E68" s="5">
        <v>1</v>
      </c>
      <c r="F68" s="15">
        <v>47</v>
      </c>
      <c r="G68" s="66">
        <v>20455</v>
      </c>
      <c r="H68" s="4"/>
      <c r="I68" s="5"/>
      <c r="J68" s="15"/>
      <c r="K68" s="62"/>
    </row>
    <row r="69" spans="1:11" ht="15.75" customHeight="1" x14ac:dyDescent="0.2">
      <c r="B69" s="12"/>
      <c r="C69" s="12"/>
      <c r="E69" s="5">
        <v>2</v>
      </c>
      <c r="F69" s="15">
        <v>47</v>
      </c>
      <c r="G69" s="66">
        <v>20454</v>
      </c>
      <c r="H69" s="4"/>
      <c r="I69" s="5"/>
      <c r="J69" s="15"/>
      <c r="K69" s="62"/>
    </row>
    <row r="70" spans="1:11" ht="15.75" customHeight="1" x14ac:dyDescent="0.2">
      <c r="B70" s="12"/>
      <c r="C70" s="12"/>
      <c r="E70" s="5">
        <v>3</v>
      </c>
      <c r="F70" s="15">
        <v>45</v>
      </c>
      <c r="G70" s="66">
        <v>20457</v>
      </c>
      <c r="H70" s="4"/>
      <c r="I70" s="5"/>
      <c r="J70" s="15"/>
      <c r="K70" s="62"/>
    </row>
    <row r="71" spans="1:11" ht="15.75" customHeight="1" x14ac:dyDescent="0.2">
      <c r="B71" s="12"/>
      <c r="C71" s="12"/>
      <c r="E71" s="5">
        <v>4</v>
      </c>
      <c r="F71" s="15">
        <v>45</v>
      </c>
      <c r="G71" s="66">
        <v>20456</v>
      </c>
      <c r="H71" s="4"/>
      <c r="I71" s="5"/>
      <c r="J71" s="15"/>
      <c r="K71" s="62"/>
    </row>
    <row r="72" spans="1:11" ht="15.75" customHeight="1" x14ac:dyDescent="0.35">
      <c r="A72" s="11"/>
      <c r="B72" s="12"/>
      <c r="C72" s="12"/>
      <c r="E72" s="5">
        <v>5</v>
      </c>
      <c r="F72" s="15">
        <v>45</v>
      </c>
      <c r="G72" s="66">
        <v>20453</v>
      </c>
      <c r="H72" s="4"/>
      <c r="I72" s="5"/>
      <c r="J72" s="15"/>
      <c r="K72" s="62"/>
    </row>
    <row r="73" spans="1:11" ht="15.75" customHeight="1" x14ac:dyDescent="0.2">
      <c r="E73" s="5">
        <v>6</v>
      </c>
      <c r="F73" s="15">
        <v>39</v>
      </c>
      <c r="G73" s="66">
        <v>37332</v>
      </c>
      <c r="H73" s="4"/>
      <c r="I73" s="5"/>
      <c r="J73" s="15"/>
      <c r="K73" s="62"/>
    </row>
    <row r="74" spans="1:11" ht="15.75" customHeight="1" x14ac:dyDescent="0.2">
      <c r="E74" s="5">
        <v>7</v>
      </c>
      <c r="F74" s="15">
        <v>39</v>
      </c>
      <c r="G74" s="66">
        <v>20501</v>
      </c>
      <c r="H74" s="4"/>
      <c r="I74" s="5"/>
      <c r="J74" s="15"/>
      <c r="K74" s="62"/>
    </row>
    <row r="75" spans="1:11" ht="15.75" customHeight="1" x14ac:dyDescent="0.2">
      <c r="E75" s="5">
        <v>8</v>
      </c>
      <c r="F75" s="15">
        <v>39</v>
      </c>
      <c r="G75" s="66">
        <v>20495</v>
      </c>
      <c r="H75" s="4"/>
      <c r="I75" s="5"/>
      <c r="J75" s="15"/>
      <c r="K75" s="62"/>
    </row>
    <row r="76" spans="1:11" ht="15.75" customHeight="1" x14ac:dyDescent="0.2">
      <c r="E76" s="5">
        <v>9</v>
      </c>
      <c r="F76" s="15">
        <v>39</v>
      </c>
      <c r="G76" s="66">
        <v>20494</v>
      </c>
      <c r="H76" s="4"/>
      <c r="I76" s="5"/>
      <c r="J76" s="15"/>
      <c r="K76" s="62"/>
    </row>
    <row r="77" spans="1:11" ht="15.75" customHeight="1" x14ac:dyDescent="0.2">
      <c r="E77" s="5">
        <v>10</v>
      </c>
      <c r="F77" s="67">
        <v>38</v>
      </c>
      <c r="G77" s="68">
        <v>45327</v>
      </c>
      <c r="H77" s="4"/>
      <c r="I77" s="5"/>
      <c r="J77" s="15"/>
      <c r="K77" s="62"/>
    </row>
    <row r="78" spans="1:11" ht="15.75" customHeight="1" x14ac:dyDescent="0.2"/>
    <row r="79" spans="1:11" ht="15.75" customHeight="1" x14ac:dyDescent="0.2"/>
    <row r="80" spans="1:11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spans="1:5" ht="15.75" customHeight="1" x14ac:dyDescent="0.2"/>
    <row r="98" spans="1:5" ht="15.75" customHeight="1" x14ac:dyDescent="0.2"/>
    <row r="99" spans="1:5" ht="15.75" customHeight="1" x14ac:dyDescent="0.2"/>
    <row r="100" spans="1:5" ht="15.75" customHeight="1" x14ac:dyDescent="0.2"/>
    <row r="101" spans="1:5" ht="15.75" customHeight="1" x14ac:dyDescent="0.2"/>
    <row r="102" spans="1:5" ht="15.75" customHeight="1" x14ac:dyDescent="0.2">
      <c r="D102" s="6"/>
      <c r="E102" s="6"/>
    </row>
    <row r="103" spans="1:5" ht="15.75" customHeight="1" x14ac:dyDescent="0.2">
      <c r="D103" s="12"/>
      <c r="E103" s="12"/>
    </row>
    <row r="104" spans="1:5" ht="15.75" customHeight="1" x14ac:dyDescent="0.2">
      <c r="D104" s="12"/>
      <c r="E104" s="12"/>
    </row>
    <row r="105" spans="1:5" ht="15.75" customHeight="1" x14ac:dyDescent="0.35">
      <c r="A105" s="11"/>
      <c r="B105" s="12"/>
      <c r="C105" s="12"/>
      <c r="D105" s="12"/>
      <c r="E105" s="12"/>
    </row>
    <row r="106" spans="1:5" ht="15.75" customHeight="1" x14ac:dyDescent="0.2">
      <c r="A106" s="6"/>
      <c r="B106" s="6"/>
      <c r="C106" s="6"/>
      <c r="D106" s="12"/>
      <c r="E106" s="12"/>
    </row>
    <row r="107" spans="1:5" ht="15.75" customHeight="1" x14ac:dyDescent="0.2">
      <c r="B107" s="12"/>
      <c r="C107" s="12"/>
      <c r="D107" s="12"/>
      <c r="E107" s="12"/>
    </row>
    <row r="108" spans="1:5" ht="15.75" customHeight="1" x14ac:dyDescent="0.2">
      <c r="B108" s="12"/>
      <c r="C108" s="12"/>
      <c r="D108" s="12"/>
      <c r="E108" s="12"/>
    </row>
    <row r="109" spans="1:5" ht="15.75" customHeight="1" x14ac:dyDescent="0.2">
      <c r="B109" s="12"/>
      <c r="C109" s="12"/>
      <c r="D109" s="12"/>
      <c r="E109" s="12"/>
    </row>
    <row r="110" spans="1:5" ht="15.75" customHeight="1" x14ac:dyDescent="0.2">
      <c r="B110" s="12"/>
      <c r="C110" s="12"/>
      <c r="D110" s="12"/>
      <c r="E110" s="12"/>
    </row>
    <row r="111" spans="1:5" ht="15.75" customHeight="1" x14ac:dyDescent="0.2">
      <c r="B111" s="12"/>
      <c r="C111" s="12"/>
      <c r="D111" s="12"/>
      <c r="E111" s="12"/>
    </row>
    <row r="112" spans="1:5" ht="15.75" customHeight="1" x14ac:dyDescent="0.2">
      <c r="B112" s="12"/>
      <c r="C112" s="12"/>
      <c r="D112" s="12"/>
      <c r="E112" s="12"/>
    </row>
    <row r="113" spans="2:5" ht="15.75" customHeight="1" x14ac:dyDescent="0.2">
      <c r="B113" s="12"/>
      <c r="C113" s="12"/>
      <c r="D113" s="12"/>
      <c r="E113" s="12"/>
    </row>
    <row r="114" spans="2:5" ht="15.75" customHeight="1" x14ac:dyDescent="0.2">
      <c r="B114" s="12"/>
      <c r="C114" s="12"/>
      <c r="D114" s="12"/>
      <c r="E114" s="12"/>
    </row>
    <row r="115" spans="2:5" ht="15.75" customHeight="1" x14ac:dyDescent="0.2">
      <c r="B115" s="12"/>
      <c r="C115" s="12"/>
    </row>
    <row r="116" spans="2:5" ht="15.75" customHeight="1" x14ac:dyDescent="0.2">
      <c r="B116" s="12"/>
      <c r="C116" s="12"/>
    </row>
    <row r="117" spans="2:5" ht="15.75" customHeight="1" x14ac:dyDescent="0.2">
      <c r="B117" s="12"/>
      <c r="C117" s="12"/>
    </row>
    <row r="118" spans="2:5" ht="15.75" customHeight="1" x14ac:dyDescent="0.2">
      <c r="B118" s="12"/>
      <c r="C118" s="12"/>
    </row>
    <row r="119" spans="2:5" ht="15.75" customHeight="1" x14ac:dyDescent="0.2"/>
    <row r="120" spans="2:5" ht="15.75" customHeight="1" x14ac:dyDescent="0.2"/>
    <row r="121" spans="2:5" ht="15.75" customHeight="1" x14ac:dyDescent="0.2"/>
    <row r="122" spans="2:5" ht="15.75" customHeight="1" x14ac:dyDescent="0.2"/>
    <row r="123" spans="2:5" ht="15.75" customHeight="1" x14ac:dyDescent="0.2"/>
    <row r="124" spans="2:5" ht="15.75" customHeight="1" x14ac:dyDescent="0.2"/>
    <row r="125" spans="2:5" ht="15.75" customHeight="1" x14ac:dyDescent="0.2"/>
    <row r="126" spans="2:5" ht="15.75" customHeight="1" x14ac:dyDescent="0.2"/>
    <row r="127" spans="2:5" ht="15.75" customHeight="1" x14ac:dyDescent="0.2"/>
    <row r="128" spans="2:5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3">
    <mergeCell ref="E27:G27"/>
    <mergeCell ref="E1:G1"/>
    <mergeCell ref="I1:K1"/>
    <mergeCell ref="A3:C3"/>
    <mergeCell ref="A4:C4"/>
    <mergeCell ref="E14:G14"/>
    <mergeCell ref="I14:K14"/>
    <mergeCell ref="E40:G40"/>
    <mergeCell ref="I40:K40"/>
    <mergeCell ref="E53:G53"/>
    <mergeCell ref="I53:K53"/>
    <mergeCell ref="E66:G66"/>
    <mergeCell ref="I66:K66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015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  <col min="7" max="7" width="12.5703125" customWidth="1"/>
  </cols>
  <sheetData>
    <row r="1" spans="1:7" ht="15.75" customHeight="1" x14ac:dyDescent="0.2">
      <c r="A1" s="5" t="s">
        <v>215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50</v>
      </c>
      <c r="C4" s="16">
        <f t="shared" si="0"/>
        <v>41666</v>
      </c>
    </row>
    <row r="5" spans="1:7" ht="15.75" customHeight="1" x14ac:dyDescent="0.2">
      <c r="A5" s="5" t="s">
        <v>218</v>
      </c>
      <c r="B5" s="12">
        <f t="shared" ref="B5:C5" si="1">F45</f>
        <v>-34</v>
      </c>
      <c r="C5" s="16">
        <f t="shared" si="1"/>
        <v>27399</v>
      </c>
    </row>
    <row r="6" spans="1:7" ht="15.75" customHeight="1" x14ac:dyDescent="0.2">
      <c r="A6" s="5" t="s">
        <v>219</v>
      </c>
      <c r="B6" s="54">
        <f t="shared" ref="B6:C6" si="2">B58</f>
        <v>32</v>
      </c>
      <c r="C6" s="12">
        <f t="shared" si="2"/>
        <v>1977</v>
      </c>
    </row>
    <row r="7" spans="1:7" ht="15.75" customHeight="1" x14ac:dyDescent="0.2">
      <c r="A7" s="5" t="s">
        <v>220</v>
      </c>
      <c r="B7" s="12">
        <f t="shared" ref="B7:C7" si="3">F58</f>
        <v>2.7</v>
      </c>
      <c r="C7" s="12">
        <f t="shared" si="3"/>
        <v>1971</v>
      </c>
      <c r="D7" s="10" t="s">
        <v>221</v>
      </c>
    </row>
    <row r="8" spans="1:7" ht="15.75" customHeight="1" x14ac:dyDescent="0.2">
      <c r="A8" s="5" t="s">
        <v>222</v>
      </c>
      <c r="B8" s="12">
        <f t="shared" ref="B8:C8" si="4">B19</f>
        <v>2.71</v>
      </c>
      <c r="C8" s="12">
        <f t="shared" si="4"/>
        <v>1987</v>
      </c>
    </row>
    <row r="9" spans="1:7" ht="15.75" customHeight="1" x14ac:dyDescent="0.2">
      <c r="A9" s="5" t="s">
        <v>223</v>
      </c>
      <c r="B9" s="12">
        <f t="shared" ref="B9:C9" si="5">F19</f>
        <v>0.02</v>
      </c>
      <c r="C9" s="12">
        <f t="shared" si="5"/>
        <v>1982</v>
      </c>
    </row>
    <row r="10" spans="1:7" ht="15.75" customHeight="1" x14ac:dyDescent="0.2">
      <c r="A10" s="5" t="s">
        <v>224</v>
      </c>
      <c r="B10" s="12">
        <f t="shared" ref="B10:C10" si="6">B71</f>
        <v>11.2</v>
      </c>
      <c r="C10" s="16">
        <f t="shared" si="6"/>
        <v>39085</v>
      </c>
    </row>
    <row r="11" spans="1:7" ht="15.75" customHeight="1" x14ac:dyDescent="0.2">
      <c r="A11" s="5" t="s">
        <v>225</v>
      </c>
      <c r="B11" s="12">
        <f t="shared" ref="B11:C11" si="7">B32</f>
        <v>34.4</v>
      </c>
      <c r="C11" s="12">
        <f t="shared" si="7"/>
        <v>2000</v>
      </c>
    </row>
    <row r="12" spans="1:7" ht="15.75" customHeight="1" x14ac:dyDescent="0.2">
      <c r="A12" s="5" t="s">
        <v>226</v>
      </c>
      <c r="B12" s="12">
        <f t="shared" ref="B12:C12" si="8">F32</f>
        <v>0.5</v>
      </c>
      <c r="C12" s="12">
        <f t="shared" si="8"/>
        <v>1982</v>
      </c>
    </row>
    <row r="13" spans="1:7" ht="15.75" customHeight="1" x14ac:dyDescent="0.2">
      <c r="A13" s="5" t="s">
        <v>88</v>
      </c>
      <c r="B13" s="39">
        <f t="shared" ref="B13:C13" si="9">F71</f>
        <v>1.1000000000000001</v>
      </c>
      <c r="C13" s="26">
        <f t="shared" si="9"/>
        <v>31808</v>
      </c>
    </row>
    <row r="14" spans="1:7" ht="15.75" customHeight="1" x14ac:dyDescent="0.2">
      <c r="A14" s="69" t="s">
        <v>227</v>
      </c>
      <c r="B14" s="70">
        <v>47</v>
      </c>
      <c r="C14" s="70">
        <v>1956</v>
      </c>
    </row>
    <row r="15" spans="1:7" ht="15.75" customHeight="1" x14ac:dyDescent="0.2">
      <c r="A15" s="69" t="s">
        <v>228</v>
      </c>
      <c r="B15" s="70">
        <v>26.9</v>
      </c>
      <c r="C15" s="70">
        <v>1956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10">
        <v>2.71</v>
      </c>
      <c r="C19" s="10">
        <v>1987</v>
      </c>
      <c r="D19" s="4"/>
      <c r="E19" s="5">
        <v>1</v>
      </c>
      <c r="F19" s="10">
        <v>0.02</v>
      </c>
      <c r="G19" s="10">
        <v>1982</v>
      </c>
    </row>
    <row r="20" spans="1:26" ht="15.75" customHeight="1" x14ac:dyDescent="0.2">
      <c r="A20" s="5">
        <v>2</v>
      </c>
      <c r="B20" s="10">
        <v>2.09</v>
      </c>
      <c r="C20" s="10">
        <v>1963</v>
      </c>
      <c r="D20" s="4"/>
      <c r="E20" s="5">
        <v>2</v>
      </c>
      <c r="F20" s="10">
        <v>0.02</v>
      </c>
      <c r="G20" s="10">
        <v>1974</v>
      </c>
    </row>
    <row r="21" spans="1:26" ht="15.75" customHeight="1" x14ac:dyDescent="0.2">
      <c r="A21" s="5">
        <v>3</v>
      </c>
      <c r="B21" s="10">
        <v>1.71</v>
      </c>
      <c r="C21" s="10">
        <v>2017</v>
      </c>
      <c r="D21" s="4"/>
      <c r="E21" s="5">
        <v>3</v>
      </c>
      <c r="F21" s="10">
        <v>0.11</v>
      </c>
      <c r="G21" s="10">
        <v>1996</v>
      </c>
    </row>
    <row r="22" spans="1:26" ht="15.75" customHeight="1" x14ac:dyDescent="0.2">
      <c r="A22" s="5">
        <v>4</v>
      </c>
      <c r="B22" s="10">
        <v>1.52</v>
      </c>
      <c r="C22" s="10">
        <v>2014</v>
      </c>
      <c r="D22" s="4"/>
      <c r="E22" s="5">
        <v>4</v>
      </c>
      <c r="F22" s="10">
        <v>0.12</v>
      </c>
      <c r="G22" s="10">
        <v>1997</v>
      </c>
    </row>
    <row r="23" spans="1:26" ht="15.75" customHeight="1" x14ac:dyDescent="0.2">
      <c r="A23" s="5">
        <v>5</v>
      </c>
      <c r="B23" s="10">
        <v>1.51</v>
      </c>
      <c r="C23" s="10">
        <v>1961</v>
      </c>
      <c r="D23" s="4"/>
      <c r="E23" s="5">
        <v>5</v>
      </c>
      <c r="F23" s="39">
        <v>0.2</v>
      </c>
      <c r="G23" s="10">
        <v>1986</v>
      </c>
    </row>
    <row r="24" spans="1:26" ht="15.75" customHeight="1" x14ac:dyDescent="0.2">
      <c r="A24" s="5">
        <v>6</v>
      </c>
      <c r="B24" s="10">
        <v>1.42</v>
      </c>
      <c r="C24" s="10">
        <v>1990</v>
      </c>
      <c r="D24" s="4"/>
      <c r="E24" s="5">
        <v>6</v>
      </c>
      <c r="F24" s="10">
        <v>0.21</v>
      </c>
      <c r="G24" s="10">
        <v>1983</v>
      </c>
    </row>
    <row r="25" spans="1:26" ht="15.75" customHeight="1" x14ac:dyDescent="0.2">
      <c r="A25" s="5">
        <v>7</v>
      </c>
      <c r="B25" s="10">
        <v>1.36</v>
      </c>
      <c r="C25" s="10">
        <v>1957</v>
      </c>
      <c r="D25" s="4"/>
      <c r="E25" s="5">
        <v>7</v>
      </c>
      <c r="F25" s="10">
        <v>0.23</v>
      </c>
      <c r="G25" s="10">
        <v>1979</v>
      </c>
    </row>
    <row r="26" spans="1:26" ht="15.75" customHeight="1" x14ac:dyDescent="0.2">
      <c r="A26" s="5">
        <v>8</v>
      </c>
      <c r="B26" s="10">
        <v>1.35</v>
      </c>
      <c r="C26" s="10">
        <v>1977</v>
      </c>
      <c r="D26" s="4"/>
      <c r="E26" s="5">
        <v>8</v>
      </c>
      <c r="F26" s="10">
        <v>0.24</v>
      </c>
      <c r="G26" s="10">
        <v>1971</v>
      </c>
    </row>
    <row r="27" spans="1:26" ht="15.75" customHeight="1" x14ac:dyDescent="0.2">
      <c r="A27" s="5">
        <v>9</v>
      </c>
      <c r="B27" s="10">
        <v>1.33</v>
      </c>
      <c r="C27" s="10">
        <v>2000</v>
      </c>
      <c r="D27" s="4"/>
      <c r="E27" s="5">
        <v>9</v>
      </c>
      <c r="F27" s="10">
        <v>0.26</v>
      </c>
      <c r="G27" s="10">
        <v>1989</v>
      </c>
    </row>
    <row r="28" spans="1:26" ht="15.75" customHeight="1" x14ac:dyDescent="0.2">
      <c r="A28" s="5">
        <v>10</v>
      </c>
      <c r="B28" s="39">
        <v>1.3</v>
      </c>
      <c r="C28" s="10">
        <v>1984</v>
      </c>
      <c r="D28" s="4"/>
      <c r="E28" s="5">
        <v>10</v>
      </c>
      <c r="F28" s="10">
        <v>0.27</v>
      </c>
      <c r="G28" s="10">
        <v>1959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0">
        <v>34.4</v>
      </c>
      <c r="C32" s="10">
        <v>2000</v>
      </c>
      <c r="D32" s="4"/>
      <c r="E32" s="5">
        <v>1</v>
      </c>
      <c r="F32" s="10">
        <v>0.5</v>
      </c>
      <c r="G32" s="10">
        <v>1982</v>
      </c>
    </row>
    <row r="33" spans="1:7" ht="15.75" customHeight="1" x14ac:dyDescent="0.2">
      <c r="A33" s="5">
        <v>2</v>
      </c>
      <c r="B33" s="10">
        <v>31.7</v>
      </c>
      <c r="C33" s="10">
        <v>2017</v>
      </c>
      <c r="D33" s="4"/>
      <c r="E33" s="5">
        <v>2</v>
      </c>
      <c r="F33" s="10">
        <v>0.5</v>
      </c>
      <c r="G33" s="10">
        <v>1974</v>
      </c>
    </row>
    <row r="34" spans="1:7" ht="15.75" customHeight="1" x14ac:dyDescent="0.2">
      <c r="A34" s="5">
        <v>3</v>
      </c>
      <c r="B34" s="10">
        <v>29.3</v>
      </c>
      <c r="C34" s="10">
        <v>2007</v>
      </c>
      <c r="D34" s="4"/>
      <c r="E34" s="5">
        <v>3</v>
      </c>
      <c r="F34" s="10">
        <v>1.2</v>
      </c>
      <c r="G34" s="10">
        <v>1971</v>
      </c>
    </row>
    <row r="35" spans="1:7" ht="15.75" customHeight="1" x14ac:dyDescent="0.2">
      <c r="A35" s="5">
        <v>4</v>
      </c>
      <c r="B35" s="10">
        <v>27.5</v>
      </c>
      <c r="C35" s="10">
        <v>1990</v>
      </c>
      <c r="D35" s="4"/>
      <c r="E35" s="5">
        <v>4</v>
      </c>
      <c r="F35" s="10">
        <v>1.7</v>
      </c>
      <c r="G35" s="10">
        <v>2005</v>
      </c>
    </row>
    <row r="36" spans="1:7" ht="15.75" customHeight="1" x14ac:dyDescent="0.2">
      <c r="A36" s="5">
        <v>5</v>
      </c>
      <c r="B36" s="10">
        <v>27.2</v>
      </c>
      <c r="C36" s="10">
        <v>2008</v>
      </c>
      <c r="D36" s="4"/>
      <c r="E36" s="5">
        <v>5</v>
      </c>
      <c r="F36" s="10">
        <v>1.7</v>
      </c>
      <c r="G36" s="10">
        <v>1961</v>
      </c>
    </row>
    <row r="37" spans="1:7" ht="15.75" customHeight="1" x14ac:dyDescent="0.2">
      <c r="A37" s="5">
        <v>6</v>
      </c>
      <c r="B37" s="72">
        <v>25.5</v>
      </c>
      <c r="C37" s="72">
        <v>2024</v>
      </c>
      <c r="D37" s="4"/>
      <c r="E37" s="5">
        <v>6</v>
      </c>
      <c r="F37" s="10">
        <v>2.5</v>
      </c>
      <c r="G37" s="10">
        <v>1996</v>
      </c>
    </row>
    <row r="38" spans="1:7" ht="15.75" customHeight="1" x14ac:dyDescent="0.2">
      <c r="A38" s="5">
        <v>7</v>
      </c>
      <c r="B38" s="10">
        <v>25.2</v>
      </c>
      <c r="C38" s="10">
        <v>2012</v>
      </c>
      <c r="D38" s="4"/>
      <c r="E38" s="5">
        <v>7</v>
      </c>
      <c r="F38" s="73">
        <v>3</v>
      </c>
      <c r="G38" s="28">
        <v>2021</v>
      </c>
    </row>
    <row r="39" spans="1:7" ht="15.75" customHeight="1" x14ac:dyDescent="0.2">
      <c r="A39" s="5">
        <v>8</v>
      </c>
      <c r="B39" s="74">
        <f>21.4</f>
        <v>21.4</v>
      </c>
      <c r="C39" s="10">
        <v>1992</v>
      </c>
      <c r="D39" s="4"/>
      <c r="E39" s="5">
        <v>8</v>
      </c>
      <c r="F39" s="15">
        <v>3</v>
      </c>
      <c r="G39" s="10">
        <v>2003</v>
      </c>
    </row>
    <row r="40" spans="1:7" ht="15.75" customHeight="1" x14ac:dyDescent="0.2">
      <c r="A40" s="5">
        <v>9</v>
      </c>
      <c r="B40" s="10">
        <v>21.1</v>
      </c>
      <c r="C40" s="10">
        <v>1955</v>
      </c>
      <c r="D40" s="4"/>
      <c r="E40" s="5">
        <v>9</v>
      </c>
      <c r="F40" s="10">
        <v>3.1</v>
      </c>
      <c r="G40" s="10">
        <v>1997</v>
      </c>
    </row>
    <row r="41" spans="1:7" ht="15.75" customHeight="1" x14ac:dyDescent="0.2">
      <c r="A41" s="5">
        <v>10</v>
      </c>
      <c r="B41" s="10">
        <v>18.5</v>
      </c>
      <c r="C41" s="10">
        <v>1987</v>
      </c>
      <c r="D41" s="4"/>
      <c r="E41" s="5">
        <v>10</v>
      </c>
      <c r="F41" s="10">
        <v>3.5</v>
      </c>
      <c r="G41" s="10">
        <v>2016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50</v>
      </c>
      <c r="C45" s="26">
        <v>41666</v>
      </c>
      <c r="D45" s="4"/>
      <c r="E45" s="5">
        <v>1</v>
      </c>
      <c r="F45" s="10">
        <v>-34</v>
      </c>
      <c r="G45" s="26">
        <v>27399</v>
      </c>
    </row>
    <row r="46" spans="1:7" ht="15.75" customHeight="1" x14ac:dyDescent="0.2">
      <c r="A46" s="5">
        <v>2</v>
      </c>
      <c r="B46" s="10">
        <v>50</v>
      </c>
      <c r="C46" s="26">
        <v>22300</v>
      </c>
      <c r="D46" s="4"/>
      <c r="E46" s="5">
        <v>2</v>
      </c>
      <c r="F46" s="10">
        <v>-31</v>
      </c>
      <c r="G46" s="26">
        <v>27398</v>
      </c>
    </row>
    <row r="47" spans="1:7" ht="15.75" customHeight="1" x14ac:dyDescent="0.2">
      <c r="A47" s="5">
        <v>3</v>
      </c>
      <c r="B47" s="10">
        <v>49</v>
      </c>
      <c r="C47" s="26">
        <v>31057</v>
      </c>
      <c r="D47" s="4"/>
      <c r="E47" s="5">
        <v>3</v>
      </c>
      <c r="F47" s="10">
        <v>-30</v>
      </c>
      <c r="G47" s="26">
        <v>32537</v>
      </c>
    </row>
    <row r="48" spans="1:7" ht="15.75" customHeight="1" x14ac:dyDescent="0.2">
      <c r="A48" s="5">
        <v>4</v>
      </c>
      <c r="B48" s="10">
        <v>49</v>
      </c>
      <c r="C48" s="26">
        <v>28149</v>
      </c>
      <c r="D48" s="4"/>
      <c r="E48" s="5">
        <v>4</v>
      </c>
      <c r="F48" s="10">
        <v>-29</v>
      </c>
      <c r="G48" s="26">
        <v>27397</v>
      </c>
    </row>
    <row r="49" spans="1:7" ht="15.75" customHeight="1" x14ac:dyDescent="0.2">
      <c r="A49" s="5">
        <v>5</v>
      </c>
      <c r="B49" s="10">
        <v>48</v>
      </c>
      <c r="C49" s="26">
        <v>41662</v>
      </c>
      <c r="D49" s="4"/>
      <c r="E49" s="5">
        <v>5</v>
      </c>
      <c r="F49" s="10">
        <v>-28</v>
      </c>
      <c r="G49" s="26">
        <v>26309</v>
      </c>
    </row>
    <row r="50" spans="1:7" ht="15.75" customHeight="1" x14ac:dyDescent="0.2">
      <c r="A50" s="5">
        <v>6</v>
      </c>
      <c r="B50" s="10">
        <v>48</v>
      </c>
      <c r="C50" s="26">
        <v>34363</v>
      </c>
      <c r="D50" s="4"/>
      <c r="E50" s="5">
        <v>6</v>
      </c>
      <c r="F50" s="10">
        <v>-27</v>
      </c>
      <c r="G50" s="26">
        <v>26690</v>
      </c>
    </row>
    <row r="51" spans="1:7" ht="15.75" customHeight="1" x14ac:dyDescent="0.2">
      <c r="A51" s="5">
        <v>7</v>
      </c>
      <c r="B51" s="10">
        <v>48</v>
      </c>
      <c r="C51" s="26">
        <v>31048</v>
      </c>
      <c r="D51" s="4"/>
      <c r="E51" s="5">
        <v>7</v>
      </c>
      <c r="F51" s="10">
        <v>-27</v>
      </c>
      <c r="G51" s="26">
        <v>26688</v>
      </c>
    </row>
    <row r="52" spans="1:7" ht="15.75" customHeight="1" x14ac:dyDescent="0.2">
      <c r="A52" s="5">
        <v>8</v>
      </c>
      <c r="B52" s="10">
        <v>48</v>
      </c>
      <c r="C52" s="26">
        <v>28148</v>
      </c>
      <c r="D52" s="4"/>
      <c r="E52" s="5">
        <v>8</v>
      </c>
      <c r="F52" s="10">
        <v>-27</v>
      </c>
      <c r="G52" s="26">
        <v>26308</v>
      </c>
    </row>
    <row r="53" spans="1:7" ht="15.75" customHeight="1" x14ac:dyDescent="0.2">
      <c r="A53" s="5">
        <v>9</v>
      </c>
      <c r="B53" s="28">
        <v>47</v>
      </c>
      <c r="C53" s="27">
        <v>44582</v>
      </c>
      <c r="D53" s="4"/>
      <c r="E53" s="5">
        <v>9</v>
      </c>
      <c r="F53" s="10">
        <v>-26</v>
      </c>
      <c r="G53" s="26">
        <v>26689</v>
      </c>
    </row>
    <row r="54" spans="1:7" ht="15.75" customHeight="1" x14ac:dyDescent="0.2">
      <c r="A54" s="5">
        <v>10</v>
      </c>
      <c r="B54" s="10">
        <v>47</v>
      </c>
      <c r="C54" s="26">
        <v>41663</v>
      </c>
      <c r="D54" s="4"/>
      <c r="E54" s="5">
        <v>10</v>
      </c>
      <c r="F54" s="10">
        <v>-26</v>
      </c>
      <c r="G54" s="26">
        <v>26310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32</v>
      </c>
      <c r="C58" s="10">
        <v>1977</v>
      </c>
      <c r="D58" s="4"/>
      <c r="E58" s="5">
        <v>1</v>
      </c>
      <c r="F58" s="10">
        <v>2.7</v>
      </c>
      <c r="G58" s="10">
        <v>1971</v>
      </c>
    </row>
    <row r="59" spans="1:7" ht="15.75" customHeight="1" x14ac:dyDescent="0.2">
      <c r="A59" s="5">
        <v>2</v>
      </c>
      <c r="B59" s="10">
        <v>31.5</v>
      </c>
      <c r="C59" s="10">
        <v>1981</v>
      </c>
      <c r="D59" s="4"/>
      <c r="E59" s="5">
        <v>2</v>
      </c>
      <c r="F59" s="10">
        <v>2.9</v>
      </c>
      <c r="G59" s="10">
        <v>2012</v>
      </c>
    </row>
    <row r="60" spans="1:7" ht="15.75" customHeight="1" x14ac:dyDescent="0.2">
      <c r="A60" s="5">
        <v>3</v>
      </c>
      <c r="B60" s="10">
        <v>30.3</v>
      </c>
      <c r="C60" s="10">
        <v>2014</v>
      </c>
      <c r="D60" s="4"/>
      <c r="E60" s="5">
        <v>3</v>
      </c>
      <c r="F60" s="10">
        <v>2.9</v>
      </c>
      <c r="G60" s="10">
        <v>1973</v>
      </c>
    </row>
    <row r="61" spans="1:7" ht="15.75" customHeight="1" x14ac:dyDescent="0.2">
      <c r="A61" s="5">
        <v>4</v>
      </c>
      <c r="B61" s="10">
        <v>30.2</v>
      </c>
      <c r="C61" s="10">
        <v>1985</v>
      </c>
      <c r="D61" s="4"/>
      <c r="E61" s="5">
        <v>4</v>
      </c>
      <c r="F61" s="10">
        <v>3.4</v>
      </c>
      <c r="G61" s="10">
        <v>1989</v>
      </c>
    </row>
    <row r="62" spans="1:7" ht="15.75" customHeight="1" x14ac:dyDescent="0.2">
      <c r="A62" s="5">
        <v>5</v>
      </c>
      <c r="B62" s="10">
        <v>27.4</v>
      </c>
      <c r="C62" s="10">
        <v>2001</v>
      </c>
      <c r="D62" s="4"/>
      <c r="E62" s="5">
        <v>5</v>
      </c>
      <c r="F62" s="10">
        <v>4.5999999999999996</v>
      </c>
      <c r="G62" s="10">
        <v>1969</v>
      </c>
    </row>
    <row r="63" spans="1:7" ht="15.75" customHeight="1" x14ac:dyDescent="0.2">
      <c r="A63" s="5">
        <v>6</v>
      </c>
      <c r="B63" s="10">
        <v>27.1</v>
      </c>
      <c r="C63" s="10">
        <v>2016</v>
      </c>
      <c r="D63" s="4"/>
      <c r="E63" s="5">
        <v>6</v>
      </c>
      <c r="F63" s="10">
        <v>5.0999999999999996</v>
      </c>
      <c r="G63" s="10">
        <v>1956</v>
      </c>
    </row>
    <row r="64" spans="1:7" ht="15.75" customHeight="1" x14ac:dyDescent="0.2">
      <c r="A64" s="5">
        <v>7</v>
      </c>
      <c r="B64" s="10">
        <v>25.6</v>
      </c>
      <c r="C64" s="10">
        <v>1986</v>
      </c>
      <c r="D64" s="4"/>
      <c r="E64" s="5">
        <v>7</v>
      </c>
      <c r="F64" s="15">
        <v>6</v>
      </c>
      <c r="G64" s="10">
        <v>1996</v>
      </c>
    </row>
    <row r="65" spans="1:7" ht="15.75" customHeight="1" x14ac:dyDescent="0.2">
      <c r="A65" s="5">
        <v>8</v>
      </c>
      <c r="B65" s="10">
        <v>23.7</v>
      </c>
      <c r="C65" s="10">
        <v>2002</v>
      </c>
      <c r="D65" s="4"/>
      <c r="E65" s="5">
        <v>8</v>
      </c>
      <c r="F65" s="9">
        <v>6.2</v>
      </c>
      <c r="G65" s="9">
        <v>2020</v>
      </c>
    </row>
    <row r="66" spans="1:7" ht="15.75" customHeight="1" x14ac:dyDescent="0.2">
      <c r="A66" s="5">
        <v>9</v>
      </c>
      <c r="B66" s="10">
        <v>23.3</v>
      </c>
      <c r="C66" s="10">
        <v>2013</v>
      </c>
      <c r="D66" s="4"/>
      <c r="E66" s="5">
        <v>9</v>
      </c>
      <c r="F66" s="10">
        <v>6.3</v>
      </c>
      <c r="G66" s="10">
        <v>1972</v>
      </c>
    </row>
    <row r="67" spans="1:7" ht="15.75" customHeight="1" x14ac:dyDescent="0.2">
      <c r="A67" s="5">
        <v>10</v>
      </c>
      <c r="B67" s="10">
        <v>22.8</v>
      </c>
      <c r="C67" s="10">
        <v>1987</v>
      </c>
      <c r="D67" s="4"/>
      <c r="E67" s="5">
        <v>10</v>
      </c>
      <c r="F67" s="10">
        <v>6.4</v>
      </c>
      <c r="G67" s="10">
        <v>1982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0">
        <v>11.2</v>
      </c>
      <c r="C71" s="26">
        <v>39085</v>
      </c>
      <c r="D71" s="4"/>
      <c r="E71" s="5">
        <v>1</v>
      </c>
      <c r="F71" s="39">
        <v>1.1000000000000001</v>
      </c>
      <c r="G71" s="26">
        <v>31808</v>
      </c>
    </row>
    <row r="72" spans="1:7" ht="15.75" customHeight="1" x14ac:dyDescent="0.2">
      <c r="A72" s="5">
        <v>2</v>
      </c>
      <c r="B72" s="10">
        <v>10.3</v>
      </c>
      <c r="C72" s="26">
        <v>42756</v>
      </c>
      <c r="D72" s="4"/>
      <c r="E72" s="5">
        <v>2</v>
      </c>
      <c r="F72" s="10">
        <v>0.84</v>
      </c>
      <c r="G72" s="26">
        <v>22302</v>
      </c>
    </row>
    <row r="73" spans="1:7" ht="15.75" customHeight="1" x14ac:dyDescent="0.2">
      <c r="A73" s="5">
        <v>3</v>
      </c>
      <c r="B73" s="72">
        <v>9.9</v>
      </c>
      <c r="C73" s="75">
        <v>45319</v>
      </c>
      <c r="D73" s="4"/>
      <c r="E73" s="5">
        <v>3</v>
      </c>
      <c r="F73" s="10">
        <v>0.81</v>
      </c>
      <c r="G73" s="26">
        <v>31782</v>
      </c>
    </row>
    <row r="74" spans="1:7" ht="15.75" customHeight="1" x14ac:dyDescent="0.2">
      <c r="A74" s="5">
        <v>4</v>
      </c>
      <c r="B74" s="10">
        <v>7.8</v>
      </c>
      <c r="C74" s="26">
        <v>31782</v>
      </c>
      <c r="D74" s="4"/>
      <c r="E74" s="5">
        <v>4</v>
      </c>
      <c r="F74" s="10">
        <v>0.77</v>
      </c>
      <c r="G74" s="26">
        <v>20849</v>
      </c>
    </row>
    <row r="75" spans="1:7" ht="15.75" customHeight="1" x14ac:dyDescent="0.2">
      <c r="A75" s="5">
        <v>5</v>
      </c>
      <c r="B75" s="10">
        <v>7.7</v>
      </c>
      <c r="C75" s="26">
        <v>40920</v>
      </c>
      <c r="D75" s="4"/>
      <c r="E75" s="5">
        <v>5</v>
      </c>
      <c r="F75" s="10">
        <v>0.54</v>
      </c>
      <c r="G75" s="26">
        <v>28150</v>
      </c>
    </row>
    <row r="76" spans="1:7" ht="15.75" customHeight="1" x14ac:dyDescent="0.2">
      <c r="A76" s="5">
        <v>6</v>
      </c>
      <c r="B76" s="10">
        <v>7.5</v>
      </c>
      <c r="C76" s="26">
        <v>25596</v>
      </c>
      <c r="D76" s="4"/>
      <c r="E76" s="5">
        <v>6</v>
      </c>
      <c r="F76" s="76">
        <v>0.51</v>
      </c>
      <c r="G76" s="75">
        <v>45319</v>
      </c>
    </row>
    <row r="77" spans="1:7" ht="15.75" customHeight="1" x14ac:dyDescent="0.2">
      <c r="A77" s="5">
        <v>7</v>
      </c>
      <c r="B77" s="10">
        <v>7.1</v>
      </c>
      <c r="C77" s="26">
        <v>33631</v>
      </c>
      <c r="D77" s="4"/>
      <c r="E77" s="5">
        <v>7</v>
      </c>
      <c r="F77" s="39">
        <v>0.5</v>
      </c>
      <c r="G77" s="26">
        <v>41662</v>
      </c>
    </row>
    <row r="78" spans="1:7" ht="15.75" customHeight="1" x14ac:dyDescent="0.2">
      <c r="A78" s="5">
        <v>8</v>
      </c>
      <c r="B78" s="10">
        <v>7.1</v>
      </c>
      <c r="C78" s="26">
        <v>20092</v>
      </c>
      <c r="D78" s="4"/>
      <c r="E78" s="5">
        <v>8</v>
      </c>
      <c r="F78" s="39">
        <v>0.5</v>
      </c>
      <c r="G78" s="26">
        <v>30695</v>
      </c>
    </row>
    <row r="79" spans="1:7" ht="15.75" customHeight="1" x14ac:dyDescent="0.2">
      <c r="A79" s="5">
        <v>9</v>
      </c>
      <c r="B79" s="10">
        <v>6.8</v>
      </c>
      <c r="C79" s="26">
        <v>43123</v>
      </c>
      <c r="D79" s="4"/>
      <c r="E79" s="5">
        <v>9</v>
      </c>
      <c r="F79" s="10">
        <v>0.46</v>
      </c>
      <c r="G79" s="26">
        <v>33631</v>
      </c>
    </row>
    <row r="80" spans="1:7" ht="15.75" customHeight="1" x14ac:dyDescent="0.2">
      <c r="A80" s="5">
        <v>10</v>
      </c>
      <c r="B80" s="10">
        <v>6.8</v>
      </c>
      <c r="C80" s="26">
        <v>21191</v>
      </c>
      <c r="D80" s="4"/>
      <c r="E80" s="5">
        <v>10</v>
      </c>
      <c r="F80" s="10">
        <v>0.45</v>
      </c>
      <c r="G80" s="26">
        <v>43103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0">
        <v>26.9</v>
      </c>
      <c r="C84" s="70">
        <v>1956</v>
      </c>
      <c r="D84" s="4"/>
      <c r="E84" s="69">
        <v>1</v>
      </c>
      <c r="F84" s="70">
        <v>0.6</v>
      </c>
      <c r="G84" s="70">
        <v>1981</v>
      </c>
    </row>
    <row r="85" spans="1:7" ht="15.75" customHeight="1" x14ac:dyDescent="0.2">
      <c r="A85" s="69">
        <v>2</v>
      </c>
      <c r="B85" s="77">
        <v>25.8</v>
      </c>
      <c r="C85" s="77">
        <v>2024</v>
      </c>
      <c r="D85" s="4"/>
      <c r="E85" s="69">
        <v>2</v>
      </c>
      <c r="F85" s="70">
        <v>0.8</v>
      </c>
      <c r="G85" s="70">
        <v>1986</v>
      </c>
    </row>
    <row r="86" spans="1:7" ht="15.75" customHeight="1" x14ac:dyDescent="0.2">
      <c r="A86" s="69">
        <v>3</v>
      </c>
      <c r="B86" s="70">
        <v>25.6</v>
      </c>
      <c r="C86" s="70">
        <v>1967</v>
      </c>
      <c r="D86" s="4"/>
      <c r="E86" s="69">
        <v>3</v>
      </c>
      <c r="F86" s="70">
        <v>0.8</v>
      </c>
      <c r="G86" s="70">
        <v>1983</v>
      </c>
    </row>
    <row r="87" spans="1:7" ht="15.75" customHeight="1" x14ac:dyDescent="0.2">
      <c r="A87" s="69">
        <v>4</v>
      </c>
      <c r="B87" s="70">
        <v>24.8</v>
      </c>
      <c r="C87" s="70">
        <v>2012</v>
      </c>
      <c r="D87" s="4"/>
      <c r="E87" s="69">
        <v>4</v>
      </c>
      <c r="F87" s="70">
        <v>0.9</v>
      </c>
      <c r="G87" s="70">
        <v>1996</v>
      </c>
    </row>
    <row r="88" spans="1:7" ht="15.75" customHeight="1" x14ac:dyDescent="0.2">
      <c r="A88" s="69">
        <v>5</v>
      </c>
      <c r="B88" s="70">
        <v>23.4</v>
      </c>
      <c r="C88" s="70">
        <v>1995</v>
      </c>
      <c r="D88" s="4"/>
      <c r="E88" s="69">
        <v>5</v>
      </c>
      <c r="F88" s="70">
        <v>1.3</v>
      </c>
      <c r="G88" s="70">
        <v>2016</v>
      </c>
    </row>
    <row r="89" spans="1:7" ht="15.75" customHeight="1" x14ac:dyDescent="0.2">
      <c r="A89" s="69">
        <v>6</v>
      </c>
      <c r="B89" s="78">
        <v>22.9</v>
      </c>
      <c r="C89" s="78">
        <v>2023</v>
      </c>
      <c r="D89" s="4"/>
      <c r="E89" s="69">
        <v>6</v>
      </c>
      <c r="F89" s="70">
        <v>1.5</v>
      </c>
      <c r="G89" s="70">
        <v>1961</v>
      </c>
    </row>
    <row r="90" spans="1:7" ht="15.75" customHeight="1" x14ac:dyDescent="0.2">
      <c r="A90" s="69">
        <v>7</v>
      </c>
      <c r="B90" s="70">
        <v>22.9</v>
      </c>
      <c r="C90" s="70">
        <v>2004</v>
      </c>
      <c r="D90" s="4"/>
      <c r="E90" s="69">
        <v>7</v>
      </c>
      <c r="F90" s="70">
        <v>2.6</v>
      </c>
      <c r="G90" s="70">
        <v>1971</v>
      </c>
    </row>
    <row r="91" spans="1:7" ht="15.75" customHeight="1" x14ac:dyDescent="0.2">
      <c r="A91" s="69">
        <v>8</v>
      </c>
      <c r="B91" s="70">
        <v>21.5</v>
      </c>
      <c r="C91" s="70">
        <v>1992</v>
      </c>
      <c r="D91" s="4"/>
      <c r="E91" s="69">
        <v>8</v>
      </c>
      <c r="F91" s="70">
        <v>2.7</v>
      </c>
      <c r="G91" s="70">
        <v>1970</v>
      </c>
    </row>
    <row r="92" spans="1:7" ht="15.75" customHeight="1" x14ac:dyDescent="0.2">
      <c r="A92" s="69">
        <v>9</v>
      </c>
      <c r="B92" s="70">
        <v>21.5</v>
      </c>
      <c r="C92" s="70">
        <v>1966</v>
      </c>
      <c r="D92" s="4"/>
      <c r="E92" s="69">
        <v>9</v>
      </c>
      <c r="F92" s="20">
        <v>3</v>
      </c>
      <c r="G92" s="70">
        <v>1957</v>
      </c>
    </row>
    <row r="93" spans="1:7" ht="15.75" customHeight="1" x14ac:dyDescent="0.2">
      <c r="A93" s="69">
        <v>10</v>
      </c>
      <c r="B93" s="70">
        <v>21.2</v>
      </c>
      <c r="C93" s="70">
        <v>2007</v>
      </c>
      <c r="D93" s="4"/>
      <c r="E93" s="69">
        <v>10</v>
      </c>
      <c r="F93" s="70">
        <v>3.3</v>
      </c>
      <c r="G93" s="70">
        <v>2005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47</v>
      </c>
      <c r="C97" s="70">
        <v>1956</v>
      </c>
      <c r="D97" s="4"/>
    </row>
    <row r="98" spans="1:4" ht="15.75" customHeight="1" x14ac:dyDescent="0.2">
      <c r="A98" s="69">
        <v>2</v>
      </c>
      <c r="B98" s="77">
        <v>37</v>
      </c>
      <c r="C98" s="77">
        <v>2024</v>
      </c>
      <c r="D98" s="4"/>
    </row>
    <row r="99" spans="1:4" ht="15.75" customHeight="1" x14ac:dyDescent="0.2">
      <c r="A99" s="69">
        <v>3</v>
      </c>
      <c r="B99" s="70">
        <v>34</v>
      </c>
      <c r="C99" s="70">
        <v>1992</v>
      </c>
      <c r="D99" s="4"/>
    </row>
    <row r="100" spans="1:4" ht="15.75" customHeight="1" x14ac:dyDescent="0.2">
      <c r="A100" s="69">
        <v>4</v>
      </c>
      <c r="B100" s="70">
        <v>32</v>
      </c>
      <c r="C100" s="70">
        <v>1960</v>
      </c>
      <c r="D100" s="4"/>
    </row>
    <row r="101" spans="1:4" ht="15.75" customHeight="1" x14ac:dyDescent="0.2">
      <c r="A101" s="69">
        <v>5</v>
      </c>
      <c r="B101" s="70">
        <v>31</v>
      </c>
      <c r="C101" s="70">
        <v>1967</v>
      </c>
      <c r="D101" s="4"/>
    </row>
    <row r="102" spans="1:4" ht="15.75" customHeight="1" x14ac:dyDescent="0.2">
      <c r="A102" s="69">
        <v>6</v>
      </c>
      <c r="B102" s="70">
        <v>30</v>
      </c>
      <c r="C102" s="70">
        <v>2012</v>
      </c>
      <c r="D102" s="4"/>
    </row>
    <row r="103" spans="1:4" ht="15.75" customHeight="1" x14ac:dyDescent="0.2">
      <c r="A103" s="69">
        <v>7</v>
      </c>
      <c r="B103" s="70">
        <v>28</v>
      </c>
      <c r="C103" s="70">
        <v>1995</v>
      </c>
      <c r="D103" s="4"/>
    </row>
    <row r="104" spans="1:4" ht="15.75" customHeight="1" x14ac:dyDescent="0.2">
      <c r="A104" s="69">
        <v>8</v>
      </c>
      <c r="B104" s="70">
        <v>27</v>
      </c>
      <c r="C104" s="70">
        <v>2017</v>
      </c>
      <c r="D104" s="4"/>
    </row>
    <row r="105" spans="1:4" ht="15.75" customHeight="1" x14ac:dyDescent="0.2">
      <c r="A105" s="69">
        <v>9</v>
      </c>
      <c r="B105" s="70">
        <v>27</v>
      </c>
      <c r="C105" s="70">
        <v>2000</v>
      </c>
      <c r="D105" s="4"/>
    </row>
    <row r="106" spans="1:4" ht="15.75" customHeight="1" x14ac:dyDescent="0.2">
      <c r="A106" s="69">
        <v>10</v>
      </c>
      <c r="B106" s="78">
        <v>26</v>
      </c>
      <c r="C106" s="78">
        <v>2023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>
      <c r="A281" s="5"/>
    </row>
    <row r="282" spans="1:1" ht="15.75" customHeight="1" x14ac:dyDescent="0.2">
      <c r="A282" s="5"/>
    </row>
    <row r="283" spans="1:1" ht="15.75" customHeight="1" x14ac:dyDescent="0.2">
      <c r="A283" s="5"/>
    </row>
    <row r="284" spans="1:1" ht="15.75" customHeight="1" x14ac:dyDescent="0.2">
      <c r="A284" s="5"/>
    </row>
    <row r="285" spans="1:1" ht="15.75" customHeight="1" x14ac:dyDescent="0.2">
      <c r="A285" s="5"/>
    </row>
    <row r="286" spans="1:1" ht="15.75" customHeight="1" x14ac:dyDescent="0.2">
      <c r="A286" s="5"/>
    </row>
    <row r="287" spans="1:1" ht="15.75" customHeight="1" x14ac:dyDescent="0.2">
      <c r="A287" s="5"/>
    </row>
    <row r="288" spans="1:1" ht="15.75" customHeight="1" x14ac:dyDescent="0.2">
      <c r="A288" s="5"/>
    </row>
    <row r="289" spans="1:1" ht="15.75" customHeight="1" x14ac:dyDescent="0.2">
      <c r="A289" s="5"/>
    </row>
    <row r="290" spans="1:1" ht="15.75" customHeight="1" x14ac:dyDescent="0.2">
      <c r="A290" s="5"/>
    </row>
    <row r="291" spans="1:1" ht="15.75" customHeight="1" x14ac:dyDescent="0.2">
      <c r="A291" s="5"/>
    </row>
    <row r="292" spans="1:1" ht="15.75" customHeight="1" x14ac:dyDescent="0.2">
      <c r="A292" s="5"/>
    </row>
    <row r="293" spans="1:1" ht="15.75" customHeight="1" x14ac:dyDescent="0.2">
      <c r="A293" s="5"/>
    </row>
    <row r="294" spans="1:1" ht="15.75" customHeight="1" x14ac:dyDescent="0.2"/>
    <row r="295" spans="1:1" ht="15.75" customHeight="1" x14ac:dyDescent="0.2"/>
    <row r="296" spans="1:1" ht="15.75" customHeight="1" x14ac:dyDescent="0.2"/>
    <row r="297" spans="1:1" ht="15.75" customHeight="1" x14ac:dyDescent="0.2"/>
    <row r="298" spans="1:1" ht="15.75" customHeight="1" x14ac:dyDescent="0.2"/>
    <row r="299" spans="1:1" ht="15.75" customHeight="1" x14ac:dyDescent="0.2"/>
    <row r="300" spans="1:1" ht="15.75" customHeight="1" x14ac:dyDescent="0.2"/>
    <row r="301" spans="1:1" ht="15.75" customHeight="1" x14ac:dyDescent="0.2"/>
    <row r="302" spans="1:1" ht="15.75" customHeight="1" x14ac:dyDescent="0.2"/>
    <row r="303" spans="1:1" ht="15.75" customHeight="1" x14ac:dyDescent="0.2"/>
    <row r="304" spans="1:1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  <row r="1003" ht="15.75" customHeight="1" x14ac:dyDescent="0.2"/>
    <row r="1004" ht="15.75" customHeight="1" x14ac:dyDescent="0.2"/>
    <row r="1005" ht="15.75" customHeight="1" x14ac:dyDescent="0.2"/>
    <row r="1006" ht="15.75" customHeight="1" x14ac:dyDescent="0.2"/>
    <row r="1007" ht="15.75" customHeight="1" x14ac:dyDescent="0.2"/>
    <row r="1008" ht="15.75" customHeight="1" x14ac:dyDescent="0.2"/>
    <row r="1009" ht="15.75" customHeight="1" x14ac:dyDescent="0.2"/>
    <row r="1010" ht="15.75" customHeight="1" x14ac:dyDescent="0.2"/>
    <row r="1011" ht="15.75" customHeight="1" x14ac:dyDescent="0.2"/>
    <row r="1012" ht="15.75" customHeight="1" x14ac:dyDescent="0.2"/>
    <row r="1013" ht="15.75" customHeight="1" x14ac:dyDescent="0.2"/>
    <row r="1014" ht="15.75" customHeight="1" x14ac:dyDescent="0.2"/>
    <row r="1015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242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49</v>
      </c>
      <c r="C4" s="16">
        <f t="shared" si="0"/>
        <v>41697</v>
      </c>
    </row>
    <row r="5" spans="1:7" ht="15.75" customHeight="1" x14ac:dyDescent="0.2">
      <c r="A5" s="5" t="s">
        <v>218</v>
      </c>
      <c r="B5" s="12">
        <f t="shared" ref="B5:C5" si="1">F45</f>
        <v>-28</v>
      </c>
      <c r="C5" s="16">
        <f t="shared" si="1"/>
        <v>36195</v>
      </c>
    </row>
    <row r="6" spans="1:7" ht="15.75" customHeight="1" x14ac:dyDescent="0.2">
      <c r="A6" s="5" t="s">
        <v>219</v>
      </c>
      <c r="B6" s="54">
        <f t="shared" ref="B6:C6" si="2">B58</f>
        <v>32.700000000000003</v>
      </c>
      <c r="C6" s="12">
        <f t="shared" si="2"/>
        <v>1977</v>
      </c>
    </row>
    <row r="7" spans="1:7" ht="15.75" customHeight="1" x14ac:dyDescent="0.2">
      <c r="A7" s="5" t="s">
        <v>220</v>
      </c>
      <c r="B7" s="12">
        <f t="shared" ref="B7:C7" si="3">F58</f>
        <v>3.8</v>
      </c>
      <c r="C7" s="12">
        <f t="shared" si="3"/>
        <v>1990</v>
      </c>
    </row>
    <row r="8" spans="1:7" ht="15.75" customHeight="1" x14ac:dyDescent="0.2">
      <c r="A8" s="5" t="s">
        <v>222</v>
      </c>
      <c r="B8" s="12">
        <f t="shared" ref="B8:C8" si="4">B19</f>
        <v>3.07</v>
      </c>
      <c r="C8" s="12">
        <f t="shared" si="4"/>
        <v>1955</v>
      </c>
    </row>
    <row r="9" spans="1:7" ht="15.75" customHeight="1" x14ac:dyDescent="0.2">
      <c r="A9" s="5" t="s">
        <v>223</v>
      </c>
      <c r="B9" s="12">
        <f t="shared" ref="B9:C9" si="5">F19</f>
        <v>7.0000000000000007E-2</v>
      </c>
      <c r="C9" s="12">
        <f t="shared" si="5"/>
        <v>1958</v>
      </c>
    </row>
    <row r="10" spans="1:7" ht="15.75" customHeight="1" x14ac:dyDescent="0.2">
      <c r="A10" s="5" t="s">
        <v>224</v>
      </c>
      <c r="B10" s="54">
        <f t="shared" ref="B10:C10" si="6">B71</f>
        <v>13</v>
      </c>
      <c r="C10" s="16">
        <f t="shared" si="6"/>
        <v>35106</v>
      </c>
    </row>
    <row r="11" spans="1:7" ht="15.75" customHeight="1" x14ac:dyDescent="0.2">
      <c r="A11" s="5" t="s">
        <v>225</v>
      </c>
      <c r="B11" s="12">
        <f t="shared" ref="B11:C11" si="7">B32</f>
        <v>52.1</v>
      </c>
      <c r="C11" s="12">
        <f t="shared" si="7"/>
        <v>1996</v>
      </c>
    </row>
    <row r="12" spans="1:7" ht="15.75" customHeight="1" x14ac:dyDescent="0.2">
      <c r="A12" s="5" t="s">
        <v>226</v>
      </c>
      <c r="B12" s="12">
        <f t="shared" ref="B12:C12" si="8">F32</f>
        <v>0.3</v>
      </c>
      <c r="C12" s="12">
        <f t="shared" si="8"/>
        <v>2003</v>
      </c>
    </row>
    <row r="13" spans="1:7" ht="15.75" customHeight="1" x14ac:dyDescent="0.2">
      <c r="A13" s="5" t="s">
        <v>88</v>
      </c>
      <c r="B13" s="39">
        <f t="shared" ref="B13:C13" si="9">F71</f>
        <v>1.1599999999999999</v>
      </c>
      <c r="C13" s="26">
        <f t="shared" si="9"/>
        <v>20493</v>
      </c>
    </row>
    <row r="14" spans="1:7" ht="15.75" customHeight="1" x14ac:dyDescent="0.2">
      <c r="A14" s="69" t="s">
        <v>227</v>
      </c>
      <c r="B14" s="70">
        <v>39</v>
      </c>
      <c r="C14" s="70">
        <v>1956</v>
      </c>
    </row>
    <row r="15" spans="1:7" ht="15.75" customHeight="1" x14ac:dyDescent="0.2">
      <c r="A15" s="69" t="s">
        <v>228</v>
      </c>
      <c r="B15" s="79">
        <v>31.3</v>
      </c>
      <c r="C15" s="79">
        <v>2024</v>
      </c>
      <c r="D15" s="10"/>
      <c r="E15" s="3"/>
      <c r="F15" s="3"/>
      <c r="G15" s="3"/>
    </row>
    <row r="16" spans="1:7" ht="15.75" customHeight="1" x14ac:dyDescent="0.2">
      <c r="A16" s="3"/>
      <c r="B16" s="3"/>
      <c r="C16" s="3"/>
      <c r="D16" s="10"/>
      <c r="E16" s="3"/>
      <c r="F16" s="3"/>
      <c r="G16" s="3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10">
        <v>3.07</v>
      </c>
      <c r="C19" s="10">
        <v>1955</v>
      </c>
      <c r="D19" s="4"/>
      <c r="E19" s="5">
        <v>1</v>
      </c>
      <c r="F19" s="10">
        <v>7.0000000000000007E-2</v>
      </c>
      <c r="G19" s="10">
        <v>1958</v>
      </c>
    </row>
    <row r="20" spans="1:26" ht="15.75" customHeight="1" x14ac:dyDescent="0.2">
      <c r="A20" s="5">
        <v>2</v>
      </c>
      <c r="B20" s="28">
        <v>2.76</v>
      </c>
      <c r="C20" s="28">
        <v>2022</v>
      </c>
      <c r="D20" s="4"/>
      <c r="E20" s="5">
        <v>2</v>
      </c>
      <c r="F20" s="10">
        <v>0.11</v>
      </c>
      <c r="G20" s="10">
        <v>1973</v>
      </c>
    </row>
    <row r="21" spans="1:26" ht="15.75" customHeight="1" x14ac:dyDescent="0.2">
      <c r="A21" s="5">
        <v>3</v>
      </c>
      <c r="B21" s="10">
        <v>2.4900000000000002</v>
      </c>
      <c r="C21" s="10">
        <v>1956</v>
      </c>
      <c r="D21" s="4"/>
      <c r="E21" s="5">
        <v>3</v>
      </c>
      <c r="F21" s="10">
        <v>0.12</v>
      </c>
      <c r="G21" s="10">
        <v>2007</v>
      </c>
    </row>
    <row r="22" spans="1:26" ht="15.75" customHeight="1" x14ac:dyDescent="0.2">
      <c r="A22" s="5">
        <v>4</v>
      </c>
      <c r="B22" s="39">
        <v>2.4</v>
      </c>
      <c r="C22" s="10">
        <v>1996</v>
      </c>
      <c r="D22" s="4"/>
      <c r="E22" s="5">
        <v>4</v>
      </c>
      <c r="F22" s="10">
        <v>0.17</v>
      </c>
      <c r="G22" s="10">
        <v>1989</v>
      </c>
    </row>
    <row r="23" spans="1:26" ht="15.75" customHeight="1" x14ac:dyDescent="0.2">
      <c r="A23" s="5">
        <v>5</v>
      </c>
      <c r="B23" s="10">
        <v>2.29</v>
      </c>
      <c r="C23" s="10">
        <v>2018</v>
      </c>
      <c r="D23" s="4"/>
      <c r="E23" s="5">
        <v>5</v>
      </c>
      <c r="F23" s="39">
        <v>0.18</v>
      </c>
      <c r="G23" s="10">
        <v>1954</v>
      </c>
    </row>
    <row r="24" spans="1:26" ht="15.75" customHeight="1" x14ac:dyDescent="0.2">
      <c r="A24" s="5">
        <v>6</v>
      </c>
      <c r="B24" s="10">
        <v>1.67</v>
      </c>
      <c r="C24" s="10">
        <v>1968</v>
      </c>
      <c r="D24" s="4"/>
      <c r="E24" s="5">
        <v>6</v>
      </c>
      <c r="F24" s="39">
        <v>0.2</v>
      </c>
      <c r="G24" s="10">
        <v>1987</v>
      </c>
    </row>
    <row r="25" spans="1:26" ht="15.75" customHeight="1" x14ac:dyDescent="0.2">
      <c r="A25" s="5">
        <v>7</v>
      </c>
      <c r="B25" s="80">
        <v>1.64</v>
      </c>
      <c r="C25" s="80">
        <v>2023</v>
      </c>
      <c r="D25" s="4"/>
      <c r="E25" s="5">
        <v>7</v>
      </c>
      <c r="F25" s="10">
        <v>0.23</v>
      </c>
      <c r="G25" s="10">
        <v>1983</v>
      </c>
    </row>
    <row r="26" spans="1:26" ht="15.75" customHeight="1" x14ac:dyDescent="0.2">
      <c r="A26" s="5">
        <v>8</v>
      </c>
      <c r="B26" s="81">
        <v>1.61</v>
      </c>
      <c r="C26" s="81">
        <v>2020</v>
      </c>
      <c r="D26" s="4"/>
      <c r="E26" s="5">
        <v>8</v>
      </c>
      <c r="F26" s="10">
        <v>0.24</v>
      </c>
      <c r="G26" s="10">
        <v>1998</v>
      </c>
    </row>
    <row r="27" spans="1:26" ht="15.75" customHeight="1" x14ac:dyDescent="0.2">
      <c r="A27" s="5">
        <v>9</v>
      </c>
      <c r="B27" s="39">
        <v>1.6</v>
      </c>
      <c r="C27" s="10">
        <v>2012</v>
      </c>
      <c r="D27" s="4"/>
      <c r="E27" s="5">
        <v>9</v>
      </c>
      <c r="F27" s="10">
        <v>0.28000000000000003</v>
      </c>
      <c r="G27" s="10">
        <v>1999</v>
      </c>
    </row>
    <row r="28" spans="1:26" ht="15.75" customHeight="1" x14ac:dyDescent="0.2">
      <c r="A28" s="5">
        <v>10</v>
      </c>
      <c r="B28" s="10">
        <v>1.49</v>
      </c>
      <c r="C28" s="10">
        <v>1971</v>
      </c>
      <c r="D28" s="4"/>
      <c r="E28" s="5">
        <v>10</v>
      </c>
      <c r="F28" s="10">
        <v>0.28000000000000003</v>
      </c>
      <c r="G28" s="10">
        <v>1994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0">
        <v>52.1</v>
      </c>
      <c r="C32" s="10">
        <v>1996</v>
      </c>
      <c r="D32" s="4"/>
      <c r="E32" s="5">
        <v>1</v>
      </c>
      <c r="F32" s="10">
        <v>0.3</v>
      </c>
      <c r="G32" s="10">
        <v>2003</v>
      </c>
    </row>
    <row r="33" spans="1:7" ht="15.75" customHeight="1" x14ac:dyDescent="0.2">
      <c r="A33" s="5">
        <v>2</v>
      </c>
      <c r="B33" s="10">
        <v>48.5</v>
      </c>
      <c r="C33" s="10">
        <v>1955</v>
      </c>
      <c r="D33" s="4"/>
      <c r="E33" s="5">
        <v>2</v>
      </c>
      <c r="F33" s="10">
        <v>0.6</v>
      </c>
      <c r="G33" s="10">
        <v>1982</v>
      </c>
    </row>
    <row r="34" spans="1:7" ht="15.75" customHeight="1" x14ac:dyDescent="0.2">
      <c r="A34" s="5">
        <v>3</v>
      </c>
      <c r="B34" s="10">
        <v>33.1</v>
      </c>
      <c r="C34" s="10">
        <v>1956</v>
      </c>
      <c r="D34" s="4"/>
      <c r="E34" s="5">
        <v>3</v>
      </c>
      <c r="F34" s="10">
        <v>0.6</v>
      </c>
      <c r="G34" s="10">
        <v>1958</v>
      </c>
    </row>
    <row r="35" spans="1:7" ht="15.75" customHeight="1" x14ac:dyDescent="0.2">
      <c r="A35" s="5">
        <v>4</v>
      </c>
      <c r="B35" s="41">
        <v>32.4</v>
      </c>
      <c r="C35" s="41">
        <v>2023</v>
      </c>
      <c r="D35" s="4"/>
      <c r="E35" s="5">
        <v>4</v>
      </c>
      <c r="F35" s="15">
        <v>1</v>
      </c>
      <c r="G35" s="10">
        <v>1973</v>
      </c>
    </row>
    <row r="36" spans="1:7" ht="15.75" customHeight="1" x14ac:dyDescent="0.2">
      <c r="A36" s="5">
        <v>5</v>
      </c>
      <c r="B36" s="10">
        <v>27.8</v>
      </c>
      <c r="C36" s="10">
        <v>2012</v>
      </c>
      <c r="D36" s="4"/>
      <c r="E36" s="5">
        <v>5</v>
      </c>
      <c r="F36" s="10">
        <v>1.1000000000000001</v>
      </c>
      <c r="G36" s="10">
        <v>2015</v>
      </c>
    </row>
    <row r="37" spans="1:7" ht="15.75" customHeight="1" x14ac:dyDescent="0.2">
      <c r="A37" s="5">
        <v>6</v>
      </c>
      <c r="B37" s="10">
        <v>26.1</v>
      </c>
      <c r="C37" s="10">
        <v>1968</v>
      </c>
      <c r="D37" s="4"/>
      <c r="E37" s="5">
        <v>6</v>
      </c>
      <c r="F37" s="10">
        <v>1.4</v>
      </c>
      <c r="G37" s="10">
        <v>1962</v>
      </c>
    </row>
    <row r="38" spans="1:7" ht="15.75" customHeight="1" x14ac:dyDescent="0.2">
      <c r="A38" s="5">
        <v>7</v>
      </c>
      <c r="B38" s="10">
        <v>25.3</v>
      </c>
      <c r="C38" s="10">
        <v>2018</v>
      </c>
      <c r="D38" s="4"/>
      <c r="E38" s="5">
        <v>7</v>
      </c>
      <c r="F38" s="15">
        <v>1.7</v>
      </c>
      <c r="G38" s="10">
        <v>1994</v>
      </c>
    </row>
    <row r="39" spans="1:7" ht="15.75" customHeight="1" x14ac:dyDescent="0.2">
      <c r="A39" s="5">
        <v>8</v>
      </c>
      <c r="B39" s="73">
        <v>24</v>
      </c>
      <c r="C39" s="28">
        <v>2022</v>
      </c>
      <c r="D39" s="4"/>
      <c r="E39" s="5">
        <v>8</v>
      </c>
      <c r="F39" s="10">
        <v>1.8</v>
      </c>
      <c r="G39" s="10">
        <v>2016</v>
      </c>
    </row>
    <row r="40" spans="1:7" ht="15.75" customHeight="1" x14ac:dyDescent="0.2">
      <c r="A40" s="5">
        <v>9</v>
      </c>
      <c r="B40" s="15">
        <v>23</v>
      </c>
      <c r="C40" s="10">
        <v>1990</v>
      </c>
      <c r="D40" s="4"/>
      <c r="E40" s="5">
        <v>9</v>
      </c>
      <c r="F40" s="10">
        <v>1.8</v>
      </c>
      <c r="G40" s="10">
        <v>1976</v>
      </c>
    </row>
    <row r="41" spans="1:7" ht="15.75" customHeight="1" x14ac:dyDescent="0.2">
      <c r="A41" s="5">
        <v>10</v>
      </c>
      <c r="B41" s="10">
        <v>22.8</v>
      </c>
      <c r="C41" s="10">
        <v>1974</v>
      </c>
      <c r="D41" s="4"/>
      <c r="E41" s="5">
        <v>10</v>
      </c>
      <c r="F41" s="10">
        <v>2.1</v>
      </c>
      <c r="G41" s="10">
        <v>1977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49</v>
      </c>
      <c r="C45" s="26">
        <v>41697</v>
      </c>
      <c r="D45" s="4"/>
      <c r="E45" s="5">
        <v>1</v>
      </c>
      <c r="F45" s="10">
        <v>-28</v>
      </c>
      <c r="G45" s="26">
        <v>36195</v>
      </c>
    </row>
    <row r="46" spans="1:7" ht="15.75" customHeight="1" x14ac:dyDescent="0.2">
      <c r="A46" s="5">
        <v>2</v>
      </c>
      <c r="B46" s="10">
        <v>48</v>
      </c>
      <c r="C46" s="26">
        <v>33297</v>
      </c>
      <c r="D46" s="4"/>
      <c r="E46" s="5">
        <v>2</v>
      </c>
      <c r="F46" s="10">
        <v>-27</v>
      </c>
      <c r="G46" s="26">
        <v>36196</v>
      </c>
    </row>
    <row r="47" spans="1:7" ht="15.75" customHeight="1" x14ac:dyDescent="0.2">
      <c r="A47" s="5">
        <v>3</v>
      </c>
      <c r="B47" s="10">
        <v>48</v>
      </c>
      <c r="C47" s="26">
        <v>28175</v>
      </c>
      <c r="D47" s="4"/>
      <c r="E47" s="5">
        <v>3</v>
      </c>
      <c r="F47" s="10">
        <v>-26</v>
      </c>
      <c r="G47" s="26">
        <v>36194</v>
      </c>
    </row>
    <row r="48" spans="1:7" ht="15.75" customHeight="1" x14ac:dyDescent="0.2">
      <c r="A48" s="5">
        <v>4</v>
      </c>
      <c r="B48" s="10">
        <v>48</v>
      </c>
      <c r="C48" s="26">
        <v>24895</v>
      </c>
      <c r="D48" s="4"/>
      <c r="E48" s="5">
        <v>4</v>
      </c>
      <c r="F48" s="10">
        <v>-26</v>
      </c>
      <c r="G48" s="26">
        <v>20497</v>
      </c>
    </row>
    <row r="49" spans="1:7" ht="15.75" customHeight="1" x14ac:dyDescent="0.2">
      <c r="A49" s="5">
        <v>5</v>
      </c>
      <c r="B49" s="10">
        <v>47</v>
      </c>
      <c r="C49" s="26">
        <v>42057</v>
      </c>
      <c r="D49" s="4"/>
      <c r="E49" s="5">
        <v>5</v>
      </c>
      <c r="F49" s="10">
        <v>-26</v>
      </c>
      <c r="G49" s="26">
        <v>20496</v>
      </c>
    </row>
    <row r="50" spans="1:7" ht="15.75" customHeight="1" x14ac:dyDescent="0.2">
      <c r="A50" s="5">
        <v>6</v>
      </c>
      <c r="B50" s="10">
        <v>47</v>
      </c>
      <c r="C50" s="26">
        <v>39115</v>
      </c>
      <c r="D50" s="4"/>
      <c r="E50" s="5">
        <v>6</v>
      </c>
      <c r="F50" s="10">
        <v>-25</v>
      </c>
      <c r="G50" s="26">
        <v>20498</v>
      </c>
    </row>
    <row r="51" spans="1:7" ht="15.75" customHeight="1" x14ac:dyDescent="0.2">
      <c r="A51" s="5">
        <v>7</v>
      </c>
      <c r="B51" s="10">
        <v>47</v>
      </c>
      <c r="C51" s="26">
        <v>34735</v>
      </c>
      <c r="D51" s="4"/>
      <c r="E51" s="5">
        <v>7</v>
      </c>
      <c r="F51" s="10">
        <v>-25</v>
      </c>
      <c r="G51" s="26">
        <v>19782</v>
      </c>
    </row>
    <row r="52" spans="1:7" ht="15.75" customHeight="1" x14ac:dyDescent="0.2">
      <c r="A52" s="5">
        <v>8</v>
      </c>
      <c r="B52" s="28">
        <v>46</v>
      </c>
      <c r="C52" s="27">
        <v>44617</v>
      </c>
      <c r="D52" s="4"/>
      <c r="E52" s="5">
        <v>8</v>
      </c>
      <c r="F52" s="10">
        <v>-23</v>
      </c>
      <c r="G52" s="26">
        <v>32911</v>
      </c>
    </row>
    <row r="53" spans="1:7" ht="15.75" customHeight="1" x14ac:dyDescent="0.2">
      <c r="A53" s="5">
        <v>9</v>
      </c>
      <c r="B53" s="10">
        <v>46</v>
      </c>
      <c r="C53" s="26">
        <v>42425</v>
      </c>
      <c r="D53" s="4"/>
      <c r="E53" s="5">
        <v>9</v>
      </c>
      <c r="F53" s="10">
        <v>-22</v>
      </c>
      <c r="G53" s="26">
        <v>34002</v>
      </c>
    </row>
    <row r="54" spans="1:7" ht="15.75" customHeight="1" x14ac:dyDescent="0.2">
      <c r="A54" s="5">
        <v>10</v>
      </c>
      <c r="B54" s="10">
        <v>46</v>
      </c>
      <c r="C54" s="26">
        <v>39114</v>
      </c>
      <c r="D54" s="4"/>
      <c r="E54" s="5">
        <v>10</v>
      </c>
      <c r="F54" s="10">
        <v>-22</v>
      </c>
      <c r="G54" s="26">
        <v>23423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32.700000000000003</v>
      </c>
      <c r="C58" s="10">
        <v>1977</v>
      </c>
      <c r="D58" s="4"/>
      <c r="E58" s="5">
        <v>1</v>
      </c>
      <c r="F58" s="10">
        <v>3.8</v>
      </c>
      <c r="G58" s="10">
        <v>1990</v>
      </c>
    </row>
    <row r="59" spans="1:7" ht="15.75" customHeight="1" x14ac:dyDescent="0.2">
      <c r="A59" s="5">
        <v>2</v>
      </c>
      <c r="B59" s="10">
        <v>31.3</v>
      </c>
      <c r="C59" s="10">
        <v>2003</v>
      </c>
      <c r="D59" s="4"/>
      <c r="E59" s="5">
        <v>2</v>
      </c>
      <c r="F59" s="10">
        <v>6.6</v>
      </c>
      <c r="G59" s="10">
        <v>1954</v>
      </c>
    </row>
    <row r="60" spans="1:7" ht="15.75" customHeight="1" x14ac:dyDescent="0.2">
      <c r="A60" s="5">
        <v>3</v>
      </c>
      <c r="B60" s="10">
        <v>30.6</v>
      </c>
      <c r="C60" s="10">
        <v>1997</v>
      </c>
      <c r="D60" s="4"/>
      <c r="E60" s="5">
        <v>3</v>
      </c>
      <c r="F60" s="10">
        <v>7.2</v>
      </c>
      <c r="G60" s="10">
        <v>1999</v>
      </c>
    </row>
    <row r="61" spans="1:7" ht="15.75" customHeight="1" x14ac:dyDescent="0.2">
      <c r="A61" s="5">
        <v>4</v>
      </c>
      <c r="B61" s="10">
        <v>29.9</v>
      </c>
      <c r="C61" s="10">
        <v>2016</v>
      </c>
      <c r="D61" s="4"/>
      <c r="E61" s="5">
        <v>4</v>
      </c>
      <c r="F61" s="10">
        <v>10.199999999999999</v>
      </c>
      <c r="G61" s="10">
        <v>1956</v>
      </c>
    </row>
    <row r="62" spans="1:7" ht="15.75" customHeight="1" x14ac:dyDescent="0.2">
      <c r="A62" s="5">
        <v>5</v>
      </c>
      <c r="B62" s="10">
        <v>29.6</v>
      </c>
      <c r="C62" s="10">
        <v>1970</v>
      </c>
      <c r="D62" s="4"/>
      <c r="E62" s="5">
        <v>5</v>
      </c>
      <c r="F62" s="10">
        <v>10.3</v>
      </c>
      <c r="G62" s="10">
        <v>1965</v>
      </c>
    </row>
    <row r="63" spans="1:7" ht="15.75" customHeight="1" x14ac:dyDescent="0.2">
      <c r="A63" s="5">
        <v>6</v>
      </c>
      <c r="B63" s="28">
        <v>27.9</v>
      </c>
      <c r="C63" s="28">
        <v>2022</v>
      </c>
      <c r="D63" s="4"/>
      <c r="E63" s="5">
        <v>6</v>
      </c>
      <c r="F63" s="10">
        <v>10.6</v>
      </c>
      <c r="G63" s="10">
        <v>1979</v>
      </c>
    </row>
    <row r="64" spans="1:7" ht="15.75" customHeight="1" x14ac:dyDescent="0.2">
      <c r="A64" s="5">
        <v>7</v>
      </c>
      <c r="B64" s="10">
        <v>27.4</v>
      </c>
      <c r="C64" s="10">
        <v>1980</v>
      </c>
      <c r="D64" s="4"/>
      <c r="E64" s="5">
        <v>7</v>
      </c>
      <c r="F64" s="15">
        <v>12.7</v>
      </c>
      <c r="G64" s="10">
        <v>1976</v>
      </c>
    </row>
    <row r="65" spans="1:7" ht="15.75" customHeight="1" x14ac:dyDescent="0.2">
      <c r="A65" s="5">
        <v>8</v>
      </c>
      <c r="B65" s="10">
        <v>26.3</v>
      </c>
      <c r="C65" s="10">
        <v>2004</v>
      </c>
      <c r="D65" s="4"/>
      <c r="E65" s="5">
        <v>8</v>
      </c>
      <c r="F65" s="10">
        <v>12.9</v>
      </c>
      <c r="G65" s="10">
        <v>1975</v>
      </c>
    </row>
    <row r="66" spans="1:7" ht="15.75" customHeight="1" x14ac:dyDescent="0.2">
      <c r="A66" s="5">
        <v>9</v>
      </c>
      <c r="B66" s="10">
        <v>26.3</v>
      </c>
      <c r="C66" s="10">
        <v>1978</v>
      </c>
      <c r="D66" s="4"/>
      <c r="E66" s="5">
        <v>9</v>
      </c>
      <c r="F66" s="10">
        <v>13.1</v>
      </c>
      <c r="G66" s="10">
        <v>1973</v>
      </c>
    </row>
    <row r="67" spans="1:7" ht="15.75" customHeight="1" x14ac:dyDescent="0.2">
      <c r="A67" s="5">
        <v>10</v>
      </c>
      <c r="B67" s="10">
        <v>25.9</v>
      </c>
      <c r="C67" s="10">
        <v>2013</v>
      </c>
      <c r="D67" s="4"/>
      <c r="E67" s="5">
        <v>10</v>
      </c>
      <c r="F67" s="10">
        <v>13.4</v>
      </c>
      <c r="G67" s="10">
        <v>1985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13</v>
      </c>
      <c r="C71" s="26">
        <v>35106</v>
      </c>
      <c r="D71" s="4"/>
      <c r="E71" s="5">
        <v>1</v>
      </c>
      <c r="F71" s="39">
        <v>1.1599999999999999</v>
      </c>
      <c r="G71" s="26">
        <v>20493</v>
      </c>
    </row>
    <row r="72" spans="1:7" ht="15.75" customHeight="1" x14ac:dyDescent="0.2">
      <c r="A72" s="5">
        <v>2</v>
      </c>
      <c r="B72" s="10">
        <v>12.4</v>
      </c>
      <c r="C72" s="26">
        <v>20493</v>
      </c>
      <c r="D72" s="4"/>
      <c r="E72" s="5">
        <v>2</v>
      </c>
      <c r="F72" s="9">
        <v>0.88</v>
      </c>
      <c r="G72" s="25">
        <v>43879</v>
      </c>
    </row>
    <row r="73" spans="1:7" ht="15.75" customHeight="1" x14ac:dyDescent="0.2">
      <c r="A73" s="5">
        <v>3</v>
      </c>
      <c r="B73" s="10">
        <v>11.8</v>
      </c>
      <c r="C73" s="26">
        <v>29252</v>
      </c>
      <c r="D73" s="4"/>
      <c r="E73" s="5">
        <v>3</v>
      </c>
      <c r="F73" s="10">
        <v>0.86</v>
      </c>
      <c r="G73" s="26">
        <v>20142</v>
      </c>
    </row>
    <row r="74" spans="1:7" ht="15.75" customHeight="1" x14ac:dyDescent="0.2">
      <c r="A74" s="5">
        <v>4</v>
      </c>
      <c r="B74" s="10">
        <v>10.8</v>
      </c>
      <c r="C74" s="26">
        <v>20142</v>
      </c>
      <c r="D74" s="4"/>
      <c r="E74" s="5">
        <v>4</v>
      </c>
      <c r="F74" s="28">
        <v>0.75</v>
      </c>
      <c r="G74" s="27">
        <v>44608</v>
      </c>
    </row>
    <row r="75" spans="1:7" ht="15.75" customHeight="1" x14ac:dyDescent="0.2">
      <c r="A75" s="5">
        <v>5</v>
      </c>
      <c r="B75" s="10">
        <v>9.4</v>
      </c>
      <c r="C75" s="26">
        <v>35105</v>
      </c>
      <c r="D75" s="4"/>
      <c r="E75" s="5">
        <v>5</v>
      </c>
      <c r="F75" s="39">
        <v>0.7</v>
      </c>
      <c r="G75" s="26">
        <v>29252</v>
      </c>
    </row>
    <row r="76" spans="1:7" ht="15.75" customHeight="1" x14ac:dyDescent="0.2">
      <c r="A76" s="5">
        <v>6</v>
      </c>
      <c r="B76" s="10">
        <v>9.1</v>
      </c>
      <c r="C76" s="26">
        <v>40942</v>
      </c>
      <c r="D76" s="4"/>
      <c r="E76" s="5">
        <v>6</v>
      </c>
      <c r="F76" s="10">
        <v>0.56999999999999995</v>
      </c>
      <c r="G76" s="26">
        <v>43157</v>
      </c>
    </row>
    <row r="77" spans="1:7" ht="15.75" customHeight="1" x14ac:dyDescent="0.2">
      <c r="A77" s="5">
        <v>7</v>
      </c>
      <c r="B77" s="9">
        <v>8.9</v>
      </c>
      <c r="C77" s="25">
        <v>43879</v>
      </c>
      <c r="D77" s="4"/>
      <c r="E77" s="5">
        <v>7</v>
      </c>
      <c r="F77" s="10">
        <v>0.56999999999999995</v>
      </c>
      <c r="G77" s="26">
        <v>26330</v>
      </c>
    </row>
    <row r="78" spans="1:7" ht="15.75" customHeight="1" x14ac:dyDescent="0.2">
      <c r="A78" s="5">
        <v>8</v>
      </c>
      <c r="B78" s="10">
        <v>8.6</v>
      </c>
      <c r="C78" s="26">
        <v>23049</v>
      </c>
      <c r="D78" s="4"/>
      <c r="E78" s="5">
        <v>8</v>
      </c>
      <c r="F78" s="39">
        <v>0.56000000000000005</v>
      </c>
      <c r="G78" s="26">
        <v>43153</v>
      </c>
    </row>
    <row r="79" spans="1:7" ht="15.75" customHeight="1" x14ac:dyDescent="0.2">
      <c r="A79" s="5">
        <v>9</v>
      </c>
      <c r="B79" s="10">
        <v>8.4</v>
      </c>
      <c r="C79" s="26">
        <v>20134</v>
      </c>
      <c r="D79" s="4"/>
      <c r="E79" s="5">
        <v>9</v>
      </c>
      <c r="F79" s="39">
        <v>0.56000000000000005</v>
      </c>
      <c r="G79" s="26">
        <v>22697</v>
      </c>
    </row>
    <row r="80" spans="1:7" ht="15.75" customHeight="1" x14ac:dyDescent="0.2">
      <c r="A80" s="5">
        <v>10</v>
      </c>
      <c r="B80" s="10">
        <v>8.3000000000000007</v>
      </c>
      <c r="C80" s="26">
        <v>33661</v>
      </c>
      <c r="D80" s="4"/>
      <c r="E80" s="5">
        <v>10</v>
      </c>
      <c r="F80" s="10">
        <v>0.56000000000000005</v>
      </c>
      <c r="G80" s="26">
        <v>20132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7">
        <v>31.3</v>
      </c>
      <c r="C84" s="77">
        <v>2024</v>
      </c>
      <c r="D84" s="4"/>
      <c r="E84" s="69">
        <v>1</v>
      </c>
      <c r="F84" s="70">
        <v>0.3</v>
      </c>
      <c r="G84" s="70">
        <v>1994</v>
      </c>
    </row>
    <row r="85" spans="1:7" ht="15.75" customHeight="1" x14ac:dyDescent="0.2">
      <c r="A85" s="69">
        <v>2</v>
      </c>
      <c r="B85" s="82">
        <v>30.7</v>
      </c>
      <c r="C85" s="82">
        <v>2023</v>
      </c>
      <c r="D85" s="4"/>
      <c r="E85" s="69">
        <v>2</v>
      </c>
      <c r="F85" s="70">
        <v>0.6</v>
      </c>
      <c r="G85" s="70">
        <v>1977</v>
      </c>
    </row>
    <row r="86" spans="1:7" ht="15.75" customHeight="1" x14ac:dyDescent="0.2">
      <c r="A86" s="69">
        <v>3</v>
      </c>
      <c r="B86" s="70">
        <v>30.2</v>
      </c>
      <c r="C86" s="70">
        <v>2012</v>
      </c>
      <c r="D86" s="4"/>
      <c r="E86" s="69">
        <v>3</v>
      </c>
      <c r="F86" s="70">
        <v>0.8</v>
      </c>
      <c r="G86" s="70">
        <v>1986</v>
      </c>
    </row>
    <row r="87" spans="1:7" ht="15.75" customHeight="1" x14ac:dyDescent="0.2">
      <c r="A87" s="69">
        <v>4</v>
      </c>
      <c r="B87" s="83">
        <v>29</v>
      </c>
      <c r="C87" s="70">
        <v>1956</v>
      </c>
      <c r="D87" s="4"/>
      <c r="E87" s="69">
        <v>4</v>
      </c>
      <c r="F87" s="83">
        <v>1</v>
      </c>
      <c r="G87" s="70">
        <v>2016</v>
      </c>
    </row>
    <row r="88" spans="1:7" ht="15.75" customHeight="1" x14ac:dyDescent="0.2">
      <c r="A88" s="69">
        <v>5</v>
      </c>
      <c r="B88" s="70">
        <v>28.3</v>
      </c>
      <c r="C88" s="70">
        <v>1992</v>
      </c>
      <c r="D88" s="4"/>
      <c r="E88" s="69">
        <v>5</v>
      </c>
      <c r="F88" s="70">
        <v>1.1000000000000001</v>
      </c>
      <c r="G88" s="70">
        <v>1981</v>
      </c>
    </row>
    <row r="89" spans="1:7" ht="15.75" customHeight="1" x14ac:dyDescent="0.2">
      <c r="A89" s="69">
        <v>6</v>
      </c>
      <c r="B89" s="70">
        <v>25.6</v>
      </c>
      <c r="C89" s="70">
        <v>1995</v>
      </c>
      <c r="D89" s="4"/>
      <c r="E89" s="69">
        <v>6</v>
      </c>
      <c r="F89" s="70">
        <v>1.7</v>
      </c>
      <c r="G89" s="70">
        <v>1983</v>
      </c>
    </row>
    <row r="90" spans="1:7" ht="15.75" customHeight="1" x14ac:dyDescent="0.2">
      <c r="A90" s="69">
        <v>7</v>
      </c>
      <c r="B90" s="70">
        <v>23.1</v>
      </c>
      <c r="C90" s="70">
        <v>2004</v>
      </c>
      <c r="D90" s="4"/>
      <c r="E90" s="69">
        <v>7</v>
      </c>
      <c r="F90" s="70">
        <v>2.1</v>
      </c>
      <c r="G90" s="70">
        <v>2003</v>
      </c>
    </row>
    <row r="91" spans="1:7" ht="15.75" customHeight="1" x14ac:dyDescent="0.2">
      <c r="A91" s="69">
        <v>8</v>
      </c>
      <c r="B91" s="70">
        <v>22.8</v>
      </c>
      <c r="C91" s="70">
        <v>2017</v>
      </c>
      <c r="D91" s="4"/>
      <c r="E91" s="69">
        <v>8</v>
      </c>
      <c r="F91" s="70">
        <v>2.5</v>
      </c>
      <c r="G91" s="70">
        <v>1982</v>
      </c>
    </row>
    <row r="92" spans="1:7" ht="15.75" customHeight="1" x14ac:dyDescent="0.2">
      <c r="A92" s="69">
        <v>9</v>
      </c>
      <c r="B92" s="70">
        <v>21.4</v>
      </c>
      <c r="C92" s="70">
        <v>1998</v>
      </c>
      <c r="D92" s="4"/>
      <c r="E92" s="69">
        <v>9</v>
      </c>
      <c r="F92" s="20">
        <v>3.5</v>
      </c>
      <c r="G92" s="70">
        <v>1961</v>
      </c>
    </row>
    <row r="93" spans="1:7" ht="15.75" customHeight="1" x14ac:dyDescent="0.2">
      <c r="A93" s="69">
        <v>10</v>
      </c>
      <c r="B93" s="70">
        <v>20.9</v>
      </c>
      <c r="C93" s="70">
        <v>1990</v>
      </c>
      <c r="D93" s="4"/>
      <c r="E93" s="69">
        <v>10</v>
      </c>
      <c r="F93" s="70">
        <v>4.0999999999999996</v>
      </c>
      <c r="G93" s="70">
        <v>1980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39</v>
      </c>
      <c r="C97" s="70">
        <v>1956</v>
      </c>
      <c r="D97" s="4"/>
    </row>
    <row r="98" spans="1:4" ht="15.75" customHeight="1" x14ac:dyDescent="0.2">
      <c r="A98" s="69">
        <v>2</v>
      </c>
      <c r="B98" s="77">
        <v>38</v>
      </c>
      <c r="C98" s="77">
        <v>2024</v>
      </c>
      <c r="D98" s="4"/>
    </row>
    <row r="99" spans="1:4" ht="15.75" customHeight="1" x14ac:dyDescent="0.2">
      <c r="A99" s="69">
        <v>3</v>
      </c>
      <c r="B99" s="82">
        <v>36</v>
      </c>
      <c r="C99" s="82">
        <v>2023</v>
      </c>
      <c r="D99" s="4"/>
    </row>
    <row r="100" spans="1:4" ht="15.75" customHeight="1" x14ac:dyDescent="0.2">
      <c r="A100" s="69">
        <v>4</v>
      </c>
      <c r="B100" s="70">
        <v>36</v>
      </c>
      <c r="C100" s="70">
        <v>2012</v>
      </c>
      <c r="D100" s="4"/>
    </row>
    <row r="101" spans="1:4" ht="15.75" customHeight="1" x14ac:dyDescent="0.2">
      <c r="A101" s="69">
        <v>5</v>
      </c>
      <c r="B101" s="70">
        <v>34</v>
      </c>
      <c r="C101" s="70">
        <v>1992</v>
      </c>
      <c r="D101" s="4"/>
    </row>
    <row r="102" spans="1:4" ht="15.75" customHeight="1" x14ac:dyDescent="0.2">
      <c r="A102" s="69">
        <v>6</v>
      </c>
      <c r="B102" s="70">
        <v>31</v>
      </c>
      <c r="C102" s="70">
        <v>2004</v>
      </c>
      <c r="D102" s="4"/>
    </row>
    <row r="103" spans="1:4" ht="15.75" customHeight="1" x14ac:dyDescent="0.2">
      <c r="A103" s="69">
        <v>7</v>
      </c>
      <c r="B103" s="70">
        <v>29</v>
      </c>
      <c r="C103" s="70">
        <v>1978</v>
      </c>
      <c r="D103" s="4"/>
    </row>
    <row r="104" spans="1:4" ht="15.75" customHeight="1" x14ac:dyDescent="0.2">
      <c r="A104" s="69">
        <v>8</v>
      </c>
      <c r="B104" s="70">
        <v>28</v>
      </c>
      <c r="C104" s="70">
        <v>1996</v>
      </c>
      <c r="D104" s="4"/>
    </row>
    <row r="105" spans="1:4" ht="15.75" customHeight="1" x14ac:dyDescent="0.2">
      <c r="A105" s="69">
        <v>9</v>
      </c>
      <c r="B105" s="70">
        <v>28</v>
      </c>
      <c r="C105" s="70">
        <v>1995</v>
      </c>
      <c r="D105" s="4"/>
    </row>
    <row r="106" spans="1:4" ht="15.75" customHeight="1" x14ac:dyDescent="0.2">
      <c r="A106" s="69">
        <v>10</v>
      </c>
      <c r="B106" s="70">
        <v>26</v>
      </c>
      <c r="C106" s="70">
        <v>2017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243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53</v>
      </c>
      <c r="C4" s="16">
        <f t="shared" si="0"/>
        <v>42460</v>
      </c>
    </row>
    <row r="5" spans="1:7" ht="15.75" customHeight="1" x14ac:dyDescent="0.2">
      <c r="A5" s="5" t="s">
        <v>218</v>
      </c>
      <c r="B5" s="12">
        <f t="shared" ref="B5:C5" si="1">F45</f>
        <v>-24</v>
      </c>
      <c r="C5" s="16">
        <f t="shared" si="1"/>
        <v>25999</v>
      </c>
    </row>
    <row r="6" spans="1:7" ht="15.75" customHeight="1" x14ac:dyDescent="0.2">
      <c r="A6" s="5" t="s">
        <v>219</v>
      </c>
      <c r="B6" s="54">
        <f t="shared" ref="B6:C6" si="2">B58</f>
        <v>36.5</v>
      </c>
      <c r="C6" s="12">
        <f t="shared" si="2"/>
        <v>1965</v>
      </c>
    </row>
    <row r="7" spans="1:7" ht="15.75" customHeight="1" x14ac:dyDescent="0.2">
      <c r="A7" s="5" t="s">
        <v>220</v>
      </c>
      <c r="B7" s="54">
        <f t="shared" ref="B7:C7" si="3">F58</f>
        <v>14</v>
      </c>
      <c r="C7" s="12">
        <f t="shared" si="3"/>
        <v>1959</v>
      </c>
    </row>
    <row r="8" spans="1:7" ht="15.75" customHeight="1" x14ac:dyDescent="0.2">
      <c r="A8" s="5" t="s">
        <v>222</v>
      </c>
      <c r="B8" s="12">
        <f t="shared" ref="B8:C8" si="4">B19</f>
        <v>2.76</v>
      </c>
      <c r="C8" s="12">
        <f t="shared" si="4"/>
        <v>1979</v>
      </c>
    </row>
    <row r="9" spans="1:7" ht="15.75" customHeight="1" x14ac:dyDescent="0.2">
      <c r="A9" s="5" t="s">
        <v>223</v>
      </c>
      <c r="B9" s="12" t="str">
        <f t="shared" ref="B9:C9" si="5">F19</f>
        <v>T</v>
      </c>
      <c r="C9" s="12">
        <f t="shared" si="5"/>
        <v>1983</v>
      </c>
    </row>
    <row r="10" spans="1:7" ht="15.75" customHeight="1" x14ac:dyDescent="0.2">
      <c r="A10" s="5" t="s">
        <v>224</v>
      </c>
      <c r="B10" s="54">
        <f t="shared" ref="B10:C10" si="6">B71</f>
        <v>22</v>
      </c>
      <c r="C10" s="16">
        <f t="shared" si="6"/>
        <v>37332</v>
      </c>
    </row>
    <row r="11" spans="1:7" ht="15.75" customHeight="1" x14ac:dyDescent="0.2">
      <c r="A11" s="5" t="s">
        <v>225</v>
      </c>
      <c r="B11" s="54">
        <f t="shared" ref="B11:C11" si="7">B32</f>
        <v>31</v>
      </c>
      <c r="C11" s="12">
        <f t="shared" si="7"/>
        <v>1979</v>
      </c>
    </row>
    <row r="12" spans="1:7" ht="15.75" customHeight="1" x14ac:dyDescent="0.2">
      <c r="A12" s="5" t="s">
        <v>226</v>
      </c>
      <c r="B12" s="84" t="str">
        <f t="shared" ref="B12:C12" si="8">F32</f>
        <v>T</v>
      </c>
      <c r="C12" s="84">
        <f t="shared" si="8"/>
        <v>2019</v>
      </c>
    </row>
    <row r="13" spans="1:7" ht="15.75" customHeight="1" x14ac:dyDescent="0.2">
      <c r="A13" s="5" t="s">
        <v>88</v>
      </c>
      <c r="B13" s="39">
        <f t="shared" ref="B13:C13" si="9">F71</f>
        <v>1.25</v>
      </c>
      <c r="C13" s="26">
        <f t="shared" si="9"/>
        <v>31496</v>
      </c>
    </row>
    <row r="14" spans="1:7" ht="15.75" customHeight="1" x14ac:dyDescent="0.2">
      <c r="A14" s="69" t="s">
        <v>227</v>
      </c>
      <c r="B14" s="70">
        <v>39</v>
      </c>
      <c r="C14" s="70">
        <v>2002</v>
      </c>
    </row>
    <row r="15" spans="1:7" ht="15.75" customHeight="1" x14ac:dyDescent="0.2">
      <c r="A15" s="69" t="s">
        <v>228</v>
      </c>
      <c r="B15" s="70">
        <v>32.6</v>
      </c>
      <c r="C15" s="70">
        <v>2012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10">
        <v>2.76</v>
      </c>
      <c r="C19" s="10">
        <v>1979</v>
      </c>
      <c r="D19" s="4"/>
      <c r="E19" s="5">
        <v>1</v>
      </c>
      <c r="F19" s="12" t="s">
        <v>100</v>
      </c>
      <c r="G19" s="10">
        <v>1983</v>
      </c>
    </row>
    <row r="20" spans="1:26" ht="15.75" customHeight="1" x14ac:dyDescent="0.2">
      <c r="A20" s="5">
        <v>2</v>
      </c>
      <c r="B20" s="10">
        <v>1.77</v>
      </c>
      <c r="C20" s="10">
        <v>1976</v>
      </c>
      <c r="D20" s="4"/>
      <c r="E20" s="5">
        <v>2</v>
      </c>
      <c r="F20" s="10">
        <v>0.01</v>
      </c>
      <c r="G20" s="10">
        <v>1997</v>
      </c>
    </row>
    <row r="21" spans="1:26" ht="15.75" customHeight="1" x14ac:dyDescent="0.2">
      <c r="A21" s="5">
        <v>3</v>
      </c>
      <c r="B21" s="39">
        <v>1.7</v>
      </c>
      <c r="C21" s="10">
        <v>1986</v>
      </c>
      <c r="D21" s="4"/>
      <c r="E21" s="5">
        <v>3</v>
      </c>
      <c r="F21" s="9">
        <v>0.04</v>
      </c>
      <c r="G21" s="9">
        <v>2019</v>
      </c>
    </row>
    <row r="22" spans="1:26" ht="15.75" customHeight="1" x14ac:dyDescent="0.2">
      <c r="A22" s="5">
        <v>4</v>
      </c>
      <c r="B22" s="39">
        <v>1.6</v>
      </c>
      <c r="C22" s="10">
        <v>2002</v>
      </c>
      <c r="D22" s="4"/>
      <c r="E22" s="5">
        <v>4</v>
      </c>
      <c r="F22" s="10">
        <v>7.0000000000000007E-2</v>
      </c>
      <c r="G22" s="10">
        <v>1998</v>
      </c>
    </row>
    <row r="23" spans="1:26" ht="15.75" customHeight="1" x14ac:dyDescent="0.2">
      <c r="A23" s="5">
        <v>5</v>
      </c>
      <c r="B23" s="10">
        <v>1.51</v>
      </c>
      <c r="C23" s="10">
        <v>1994</v>
      </c>
      <c r="D23" s="4"/>
      <c r="E23" s="5">
        <v>5</v>
      </c>
      <c r="F23" s="39">
        <v>0.08</v>
      </c>
      <c r="G23" s="10">
        <v>1984</v>
      </c>
    </row>
    <row r="24" spans="1:26" ht="15.75" customHeight="1" x14ac:dyDescent="0.2">
      <c r="A24" s="5">
        <v>6</v>
      </c>
      <c r="B24" s="39">
        <v>1.48</v>
      </c>
      <c r="C24" s="10">
        <v>1963</v>
      </c>
      <c r="D24" s="4"/>
      <c r="E24" s="5">
        <v>6</v>
      </c>
      <c r="F24" s="39">
        <v>0.1</v>
      </c>
      <c r="G24" s="10">
        <v>1969</v>
      </c>
    </row>
    <row r="25" spans="1:26" ht="15.75" customHeight="1" x14ac:dyDescent="0.2">
      <c r="A25" s="5">
        <v>7</v>
      </c>
      <c r="B25" s="9">
        <v>1.42</v>
      </c>
      <c r="C25" s="9">
        <v>2020</v>
      </c>
      <c r="D25" s="4"/>
      <c r="E25" s="5">
        <v>7</v>
      </c>
      <c r="F25" s="41">
        <v>0.14000000000000001</v>
      </c>
      <c r="G25" s="41">
        <v>2023</v>
      </c>
    </row>
    <row r="26" spans="1:26" ht="15.75" customHeight="1" x14ac:dyDescent="0.2">
      <c r="A26" s="5">
        <v>8</v>
      </c>
      <c r="B26" s="10">
        <v>1.32</v>
      </c>
      <c r="C26" s="10">
        <v>2013</v>
      </c>
      <c r="D26" s="4"/>
      <c r="E26" s="5">
        <v>8</v>
      </c>
      <c r="F26" s="10">
        <v>0.17</v>
      </c>
      <c r="G26" s="10">
        <v>1987</v>
      </c>
    </row>
    <row r="27" spans="1:26" ht="15.75" customHeight="1" x14ac:dyDescent="0.2">
      <c r="A27" s="5">
        <v>9</v>
      </c>
      <c r="B27" s="10">
        <v>1.23</v>
      </c>
      <c r="C27" s="10">
        <v>2016</v>
      </c>
      <c r="D27" s="4"/>
      <c r="E27" s="5">
        <v>9</v>
      </c>
      <c r="F27" s="10">
        <v>0.19</v>
      </c>
      <c r="G27" s="10">
        <v>1958</v>
      </c>
    </row>
    <row r="28" spans="1:26" ht="15.75" customHeight="1" x14ac:dyDescent="0.2">
      <c r="A28" s="5">
        <v>10</v>
      </c>
      <c r="B28" s="10">
        <v>1.07</v>
      </c>
      <c r="C28" s="10">
        <v>1964</v>
      </c>
      <c r="D28" s="4"/>
      <c r="E28" s="5">
        <v>10</v>
      </c>
      <c r="F28" s="39">
        <v>0.2</v>
      </c>
      <c r="G28" s="10">
        <v>2007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31</v>
      </c>
      <c r="C32" s="10">
        <v>1979</v>
      </c>
      <c r="D32" s="4"/>
      <c r="E32" s="5">
        <v>1</v>
      </c>
      <c r="F32" s="84" t="s">
        <v>100</v>
      </c>
      <c r="G32" s="9">
        <v>2019</v>
      </c>
    </row>
    <row r="33" spans="1:7" ht="15.75" customHeight="1" x14ac:dyDescent="0.2">
      <c r="A33" s="5">
        <v>2</v>
      </c>
      <c r="B33" s="10">
        <v>30.7</v>
      </c>
      <c r="C33" s="10">
        <v>1976</v>
      </c>
      <c r="D33" s="4"/>
      <c r="E33" s="5">
        <v>2</v>
      </c>
      <c r="F33" s="12" t="s">
        <v>100</v>
      </c>
      <c r="G33" s="10">
        <v>1983</v>
      </c>
    </row>
    <row r="34" spans="1:7" ht="15.75" customHeight="1" x14ac:dyDescent="0.2">
      <c r="A34" s="5">
        <v>3</v>
      </c>
      <c r="B34" s="10">
        <v>29.9</v>
      </c>
      <c r="C34" s="10">
        <v>1994</v>
      </c>
      <c r="D34" s="4"/>
      <c r="E34" s="5">
        <v>3</v>
      </c>
      <c r="F34" s="10">
        <v>0.2</v>
      </c>
      <c r="G34" s="10">
        <v>2015</v>
      </c>
    </row>
    <row r="35" spans="1:7" ht="15.75" customHeight="1" x14ac:dyDescent="0.2">
      <c r="A35" s="5">
        <v>4</v>
      </c>
      <c r="B35" s="10">
        <v>29.5</v>
      </c>
      <c r="C35" s="10">
        <v>2002</v>
      </c>
      <c r="D35" s="4"/>
      <c r="E35" s="5">
        <v>4</v>
      </c>
      <c r="F35" s="15">
        <v>0.2</v>
      </c>
      <c r="G35" s="10">
        <v>1984</v>
      </c>
    </row>
    <row r="36" spans="1:7" ht="15.75" customHeight="1" x14ac:dyDescent="0.2">
      <c r="A36" s="5">
        <v>5</v>
      </c>
      <c r="B36" s="10">
        <v>26.1</v>
      </c>
      <c r="C36" s="10">
        <v>1959</v>
      </c>
      <c r="D36" s="4"/>
      <c r="E36" s="5">
        <v>5</v>
      </c>
      <c r="F36" s="10">
        <v>0.6</v>
      </c>
      <c r="G36" s="10">
        <v>1998</v>
      </c>
    </row>
    <row r="37" spans="1:7" ht="15.75" customHeight="1" x14ac:dyDescent="0.2">
      <c r="A37" s="5">
        <v>6</v>
      </c>
      <c r="B37" s="10">
        <v>22.2</v>
      </c>
      <c r="C37" s="10">
        <v>2004</v>
      </c>
      <c r="D37" s="4"/>
      <c r="E37" s="5">
        <v>6</v>
      </c>
      <c r="F37" s="10">
        <v>0.8</v>
      </c>
      <c r="G37" s="10">
        <v>1997</v>
      </c>
    </row>
    <row r="38" spans="1:7" ht="15.75" customHeight="1" x14ac:dyDescent="0.2">
      <c r="A38" s="5">
        <v>7</v>
      </c>
      <c r="B38" s="15">
        <v>21.7</v>
      </c>
      <c r="C38" s="10">
        <v>1999</v>
      </c>
      <c r="D38" s="4"/>
      <c r="E38" s="5">
        <v>7</v>
      </c>
      <c r="F38" s="15">
        <v>1.1000000000000001</v>
      </c>
      <c r="G38" s="10">
        <v>1969</v>
      </c>
    </row>
    <row r="39" spans="1:7" ht="15.75" customHeight="1" x14ac:dyDescent="0.2">
      <c r="A39" s="5">
        <v>8</v>
      </c>
      <c r="B39" s="15">
        <v>21</v>
      </c>
      <c r="C39" s="10">
        <v>1986</v>
      </c>
      <c r="D39" s="4"/>
      <c r="E39" s="5">
        <v>8</v>
      </c>
      <c r="F39" s="10">
        <v>1.4</v>
      </c>
      <c r="G39" s="10">
        <v>1970</v>
      </c>
    </row>
    <row r="40" spans="1:7" ht="15.75" customHeight="1" x14ac:dyDescent="0.2">
      <c r="A40" s="5">
        <v>9</v>
      </c>
      <c r="B40" s="10">
        <v>20.6</v>
      </c>
      <c r="C40" s="10">
        <v>2013</v>
      </c>
      <c r="D40" s="4"/>
      <c r="E40" s="5">
        <v>9</v>
      </c>
      <c r="F40" s="15">
        <v>2</v>
      </c>
      <c r="G40" s="10">
        <v>2008</v>
      </c>
    </row>
    <row r="41" spans="1:7" ht="15.75" customHeight="1" x14ac:dyDescent="0.2">
      <c r="A41" s="5">
        <v>10</v>
      </c>
      <c r="B41" s="8">
        <v>17</v>
      </c>
      <c r="C41" s="9">
        <v>2020</v>
      </c>
      <c r="D41" s="4"/>
      <c r="E41" s="5">
        <v>10</v>
      </c>
      <c r="F41" s="10">
        <v>2.5</v>
      </c>
      <c r="G41" s="10">
        <v>1987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53</v>
      </c>
      <c r="C45" s="26">
        <v>42460</v>
      </c>
      <c r="D45" s="4"/>
      <c r="E45" s="5">
        <v>1</v>
      </c>
      <c r="F45" s="10">
        <v>-24</v>
      </c>
      <c r="G45" s="26">
        <v>25999</v>
      </c>
    </row>
    <row r="46" spans="1:7" ht="15.75" customHeight="1" x14ac:dyDescent="0.2">
      <c r="A46" s="5">
        <v>2</v>
      </c>
      <c r="B46" s="9">
        <v>51</v>
      </c>
      <c r="C46" s="25">
        <v>43555</v>
      </c>
      <c r="D46" s="4"/>
      <c r="E46" s="5">
        <v>2</v>
      </c>
      <c r="F46" s="10">
        <v>-23</v>
      </c>
      <c r="G46" s="26">
        <v>25998</v>
      </c>
    </row>
    <row r="47" spans="1:7" ht="15.75" customHeight="1" x14ac:dyDescent="0.2">
      <c r="A47" s="5">
        <v>3</v>
      </c>
      <c r="B47" s="10">
        <v>51</v>
      </c>
      <c r="C47" s="26">
        <v>42453</v>
      </c>
      <c r="D47" s="4"/>
      <c r="E47" s="5">
        <v>3</v>
      </c>
      <c r="F47" s="10">
        <v>-22</v>
      </c>
      <c r="G47" s="26">
        <v>20519</v>
      </c>
    </row>
    <row r="48" spans="1:7" ht="15.75" customHeight="1" x14ac:dyDescent="0.2">
      <c r="A48" s="5">
        <v>4</v>
      </c>
      <c r="B48" s="10">
        <v>51</v>
      </c>
      <c r="C48" s="26">
        <v>30752</v>
      </c>
      <c r="D48" s="4"/>
      <c r="E48" s="5">
        <v>4</v>
      </c>
      <c r="F48" s="10">
        <v>-22</v>
      </c>
      <c r="G48" s="26">
        <v>20516</v>
      </c>
    </row>
    <row r="49" spans="1:7" ht="15.75" customHeight="1" x14ac:dyDescent="0.2">
      <c r="A49" s="5">
        <v>5</v>
      </c>
      <c r="B49" s="9">
        <v>50</v>
      </c>
      <c r="C49" s="25">
        <v>43554</v>
      </c>
      <c r="D49" s="4"/>
      <c r="E49" s="5">
        <v>5</v>
      </c>
      <c r="F49" s="10">
        <v>-21</v>
      </c>
      <c r="G49" s="26">
        <v>20515</v>
      </c>
    </row>
    <row r="50" spans="1:7" ht="15.75" customHeight="1" x14ac:dyDescent="0.2">
      <c r="A50" s="5">
        <v>6</v>
      </c>
      <c r="B50" s="9">
        <v>50</v>
      </c>
      <c r="C50" s="25">
        <v>43551</v>
      </c>
      <c r="D50" s="4"/>
      <c r="E50" s="5">
        <v>6</v>
      </c>
      <c r="F50" s="10">
        <v>-19</v>
      </c>
      <c r="G50" s="26">
        <v>26001</v>
      </c>
    </row>
    <row r="51" spans="1:7" ht="15.75" customHeight="1" x14ac:dyDescent="0.2">
      <c r="A51" s="5">
        <v>7</v>
      </c>
      <c r="B51" s="10">
        <v>50</v>
      </c>
      <c r="C51" s="26">
        <v>42459</v>
      </c>
      <c r="D51" s="4"/>
      <c r="E51" s="5">
        <v>7</v>
      </c>
      <c r="F51" s="10">
        <v>-19</v>
      </c>
      <c r="G51" s="26">
        <v>20518</v>
      </c>
    </row>
    <row r="52" spans="1:7" ht="15.75" customHeight="1" x14ac:dyDescent="0.2">
      <c r="A52" s="5">
        <v>8</v>
      </c>
      <c r="B52" s="10">
        <v>50</v>
      </c>
      <c r="C52" s="26">
        <v>42452</v>
      </c>
      <c r="D52" s="4"/>
      <c r="E52" s="5">
        <v>8</v>
      </c>
      <c r="F52" s="10">
        <v>-19</v>
      </c>
      <c r="G52" s="26">
        <v>20517</v>
      </c>
    </row>
    <row r="53" spans="1:7" ht="15.75" customHeight="1" x14ac:dyDescent="0.2">
      <c r="A53" s="5">
        <v>9</v>
      </c>
      <c r="B53" s="10">
        <v>50</v>
      </c>
      <c r="C53" s="26">
        <v>34059</v>
      </c>
      <c r="D53" s="4"/>
      <c r="E53" s="5">
        <v>9</v>
      </c>
      <c r="F53" s="10">
        <v>-18</v>
      </c>
      <c r="G53" s="26">
        <v>26000</v>
      </c>
    </row>
    <row r="54" spans="1:7" ht="15.75" customHeight="1" x14ac:dyDescent="0.2">
      <c r="A54" s="5">
        <v>10</v>
      </c>
      <c r="B54" s="10">
        <v>50</v>
      </c>
      <c r="C54" s="26">
        <v>30772</v>
      </c>
      <c r="D54" s="4"/>
      <c r="E54" s="5">
        <v>10</v>
      </c>
      <c r="F54" s="10">
        <v>-17</v>
      </c>
      <c r="G54" s="26">
        <v>20523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36.5</v>
      </c>
      <c r="C58" s="10">
        <v>1965</v>
      </c>
      <c r="D58" s="4"/>
      <c r="E58" s="5">
        <v>1</v>
      </c>
      <c r="F58" s="15">
        <v>14</v>
      </c>
      <c r="G58" s="10">
        <v>1959</v>
      </c>
    </row>
    <row r="59" spans="1:7" ht="15.75" customHeight="1" x14ac:dyDescent="0.2">
      <c r="A59" s="5">
        <v>2</v>
      </c>
      <c r="B59" s="10">
        <v>36.4</v>
      </c>
      <c r="C59" s="10">
        <v>1984</v>
      </c>
      <c r="D59" s="4"/>
      <c r="E59" s="5">
        <v>2</v>
      </c>
      <c r="F59" s="10">
        <v>14.1</v>
      </c>
      <c r="G59" s="10">
        <v>1971</v>
      </c>
    </row>
    <row r="60" spans="1:7" ht="15.75" customHeight="1" x14ac:dyDescent="0.2">
      <c r="A60" s="5">
        <v>3</v>
      </c>
      <c r="B60" s="9">
        <v>35.700000000000003</v>
      </c>
      <c r="C60" s="9">
        <v>2019</v>
      </c>
      <c r="D60" s="4"/>
      <c r="E60" s="5">
        <v>3</v>
      </c>
      <c r="F60" s="10">
        <v>14.3</v>
      </c>
      <c r="G60" s="10">
        <v>2007</v>
      </c>
    </row>
    <row r="61" spans="1:7" ht="15.75" customHeight="1" x14ac:dyDescent="0.2">
      <c r="A61" s="5">
        <v>4</v>
      </c>
      <c r="B61" s="10">
        <v>35.4</v>
      </c>
      <c r="C61" s="10">
        <v>1970</v>
      </c>
      <c r="D61" s="4"/>
      <c r="E61" s="5">
        <v>4</v>
      </c>
      <c r="F61" s="10">
        <v>15.7</v>
      </c>
      <c r="G61" s="10">
        <v>1972</v>
      </c>
    </row>
    <row r="62" spans="1:7" ht="15.75" customHeight="1" x14ac:dyDescent="0.2">
      <c r="A62" s="5">
        <v>5</v>
      </c>
      <c r="B62" s="10">
        <v>34.299999999999997</v>
      </c>
      <c r="C62" s="10">
        <v>1981</v>
      </c>
      <c r="D62" s="4"/>
      <c r="E62" s="5">
        <v>5</v>
      </c>
      <c r="F62" s="10">
        <v>16.3</v>
      </c>
      <c r="G62" s="10">
        <v>1961</v>
      </c>
    </row>
    <row r="63" spans="1:7" ht="15.75" customHeight="1" x14ac:dyDescent="0.2">
      <c r="A63" s="5">
        <v>6</v>
      </c>
      <c r="B63" s="10">
        <v>33.5</v>
      </c>
      <c r="C63" s="10">
        <v>2016</v>
      </c>
      <c r="D63" s="4"/>
      <c r="E63" s="5">
        <v>6</v>
      </c>
      <c r="F63" s="10">
        <v>16.600000000000001</v>
      </c>
      <c r="G63" s="10">
        <v>1966</v>
      </c>
    </row>
    <row r="64" spans="1:7" ht="15.75" customHeight="1" x14ac:dyDescent="0.2">
      <c r="A64" s="5">
        <v>7</v>
      </c>
      <c r="B64" s="20">
        <v>32.299999999999997</v>
      </c>
      <c r="C64" s="19">
        <v>2022</v>
      </c>
      <c r="D64" s="4"/>
      <c r="E64" s="5">
        <v>7</v>
      </c>
      <c r="F64" s="15">
        <v>17.2</v>
      </c>
      <c r="G64" s="10">
        <v>1964</v>
      </c>
    </row>
    <row r="65" spans="1:7" ht="15.75" customHeight="1" x14ac:dyDescent="0.2">
      <c r="A65" s="5">
        <v>8</v>
      </c>
      <c r="B65" s="15">
        <v>32</v>
      </c>
      <c r="C65" s="10">
        <v>2005</v>
      </c>
      <c r="D65" s="4"/>
      <c r="E65" s="5">
        <v>8</v>
      </c>
      <c r="F65" s="10">
        <v>18.600000000000001</v>
      </c>
      <c r="G65" s="10">
        <v>1995</v>
      </c>
    </row>
    <row r="66" spans="1:7" ht="15.75" customHeight="1" x14ac:dyDescent="0.2">
      <c r="A66" s="5">
        <v>9</v>
      </c>
      <c r="B66" s="10">
        <v>31.6</v>
      </c>
      <c r="C66" s="10">
        <v>1979</v>
      </c>
      <c r="D66" s="4"/>
      <c r="E66" s="5">
        <v>9</v>
      </c>
      <c r="F66" s="10">
        <v>19.100000000000001</v>
      </c>
      <c r="G66" s="10">
        <v>1953</v>
      </c>
    </row>
    <row r="67" spans="1:7" ht="15.75" customHeight="1" x14ac:dyDescent="0.2">
      <c r="A67" s="5">
        <v>10</v>
      </c>
      <c r="B67" s="10">
        <v>31.3</v>
      </c>
      <c r="C67" s="10">
        <v>1988</v>
      </c>
      <c r="D67" s="4"/>
      <c r="E67" s="5">
        <v>10</v>
      </c>
      <c r="F67" s="28">
        <v>19.2</v>
      </c>
      <c r="G67" s="28">
        <v>2021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22</v>
      </c>
      <c r="C71" s="26">
        <v>37332</v>
      </c>
      <c r="D71" s="4"/>
      <c r="E71" s="5">
        <v>1</v>
      </c>
      <c r="F71" s="39">
        <v>1.25</v>
      </c>
      <c r="G71" s="26">
        <v>31496</v>
      </c>
    </row>
    <row r="72" spans="1:7" ht="15.75" customHeight="1" x14ac:dyDescent="0.2">
      <c r="A72" s="5">
        <v>2</v>
      </c>
      <c r="B72" s="10">
        <v>14.3</v>
      </c>
      <c r="C72" s="26">
        <v>27837</v>
      </c>
      <c r="D72" s="4"/>
      <c r="E72" s="5">
        <v>2</v>
      </c>
      <c r="F72" s="10">
        <v>1.1299999999999999</v>
      </c>
      <c r="G72" s="26">
        <v>37332</v>
      </c>
    </row>
    <row r="73" spans="1:7" ht="15.75" customHeight="1" x14ac:dyDescent="0.2">
      <c r="A73" s="5">
        <v>3</v>
      </c>
      <c r="B73" s="15">
        <v>13</v>
      </c>
      <c r="C73" s="26">
        <v>21611</v>
      </c>
      <c r="D73" s="4"/>
      <c r="E73" s="5">
        <v>3</v>
      </c>
      <c r="F73" s="39">
        <v>0.72</v>
      </c>
      <c r="G73" s="26">
        <v>27837</v>
      </c>
    </row>
    <row r="74" spans="1:7" ht="15.75" customHeight="1" x14ac:dyDescent="0.2">
      <c r="A74" s="5">
        <v>4</v>
      </c>
      <c r="B74" s="28">
        <v>12.2</v>
      </c>
      <c r="C74" s="27">
        <v>44625</v>
      </c>
      <c r="D74" s="4"/>
      <c r="E74" s="5">
        <v>4</v>
      </c>
      <c r="F74" s="10">
        <v>0.71</v>
      </c>
      <c r="G74" s="26">
        <v>34774</v>
      </c>
    </row>
    <row r="75" spans="1:7" ht="15.75" customHeight="1" x14ac:dyDescent="0.2">
      <c r="A75" s="5">
        <v>5</v>
      </c>
      <c r="B75" s="15">
        <v>12</v>
      </c>
      <c r="C75" s="26">
        <v>34774</v>
      </c>
      <c r="D75" s="4"/>
      <c r="E75" s="5">
        <v>5</v>
      </c>
      <c r="F75" s="39">
        <v>0.6</v>
      </c>
      <c r="G75" s="26">
        <v>28931</v>
      </c>
    </row>
    <row r="76" spans="1:7" ht="15.75" customHeight="1" x14ac:dyDescent="0.2">
      <c r="A76" s="5">
        <v>6</v>
      </c>
      <c r="B76" s="10">
        <v>11.6</v>
      </c>
      <c r="C76" s="26">
        <v>31496</v>
      </c>
      <c r="D76" s="4"/>
      <c r="E76" s="5">
        <v>6</v>
      </c>
      <c r="F76" s="39">
        <v>0.59</v>
      </c>
      <c r="G76" s="26">
        <v>41358</v>
      </c>
    </row>
    <row r="77" spans="1:7" ht="15.75" customHeight="1" x14ac:dyDescent="0.2">
      <c r="A77" s="5">
        <v>7</v>
      </c>
      <c r="B77" s="10">
        <v>10.1</v>
      </c>
      <c r="C77" s="26">
        <v>28931</v>
      </c>
      <c r="D77" s="4"/>
      <c r="E77" s="5">
        <v>7</v>
      </c>
      <c r="F77" s="28">
        <v>0.56000000000000005</v>
      </c>
      <c r="G77" s="27">
        <v>44625</v>
      </c>
    </row>
    <row r="78" spans="1:7" ht="15.75" customHeight="1" x14ac:dyDescent="0.2">
      <c r="A78" s="5">
        <v>8</v>
      </c>
      <c r="B78" s="10">
        <v>9.1999999999999993</v>
      </c>
      <c r="C78" s="26">
        <v>21615</v>
      </c>
      <c r="D78" s="4"/>
      <c r="E78" s="5">
        <v>8</v>
      </c>
      <c r="F78" s="39">
        <v>0.55000000000000004</v>
      </c>
      <c r="G78" s="26">
        <v>42823</v>
      </c>
    </row>
    <row r="79" spans="1:7" ht="15.75" customHeight="1" x14ac:dyDescent="0.2">
      <c r="A79" s="5">
        <v>9</v>
      </c>
      <c r="B79" s="10">
        <v>8.4</v>
      </c>
      <c r="C79" s="26">
        <v>42823</v>
      </c>
      <c r="D79" s="4"/>
      <c r="E79" s="5">
        <v>9</v>
      </c>
      <c r="F79" s="10">
        <v>0.51</v>
      </c>
      <c r="G79" s="26">
        <v>42070</v>
      </c>
    </row>
    <row r="80" spans="1:7" ht="15.75" customHeight="1" x14ac:dyDescent="0.2">
      <c r="A80" s="5">
        <v>10</v>
      </c>
      <c r="B80" s="10">
        <v>8.1</v>
      </c>
      <c r="C80" s="26">
        <v>34394</v>
      </c>
      <c r="D80" s="4"/>
      <c r="E80" s="5">
        <v>10</v>
      </c>
      <c r="F80" s="10">
        <v>0.47</v>
      </c>
      <c r="G80" s="26">
        <v>21611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244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70">
        <v>23.6</v>
      </c>
      <c r="C84" s="70">
        <v>2012</v>
      </c>
      <c r="D84" s="4"/>
      <c r="E84" s="69">
        <v>1</v>
      </c>
      <c r="F84" s="70">
        <v>0.2</v>
      </c>
      <c r="G84" s="70">
        <v>2015</v>
      </c>
    </row>
    <row r="85" spans="1:7" ht="15.75" customHeight="1" x14ac:dyDescent="0.2">
      <c r="A85" s="69">
        <v>2</v>
      </c>
      <c r="B85" s="82">
        <v>30.7</v>
      </c>
      <c r="C85" s="82">
        <v>2023</v>
      </c>
      <c r="D85" s="4"/>
      <c r="E85" s="69">
        <v>2</v>
      </c>
      <c r="F85" s="70">
        <v>0.4</v>
      </c>
      <c r="G85" s="70">
        <v>2003</v>
      </c>
    </row>
    <row r="86" spans="1:7" ht="15.75" customHeight="1" x14ac:dyDescent="0.2">
      <c r="A86" s="69">
        <v>3</v>
      </c>
      <c r="B86" s="70">
        <v>29.2</v>
      </c>
      <c r="C86" s="70">
        <v>1959</v>
      </c>
      <c r="D86" s="4"/>
      <c r="E86" s="69">
        <v>3</v>
      </c>
      <c r="F86" s="70">
        <v>0.6</v>
      </c>
      <c r="G86" s="70">
        <v>1958</v>
      </c>
    </row>
    <row r="87" spans="1:7" ht="15.75" customHeight="1" x14ac:dyDescent="0.2">
      <c r="A87" s="69">
        <v>4</v>
      </c>
      <c r="B87" s="83">
        <v>27.3</v>
      </c>
      <c r="C87" s="70">
        <v>1995</v>
      </c>
      <c r="D87" s="4"/>
      <c r="E87" s="69">
        <v>4</v>
      </c>
      <c r="F87" s="83">
        <v>0.8</v>
      </c>
      <c r="G87" s="70">
        <v>2016</v>
      </c>
    </row>
    <row r="88" spans="1:7" ht="15.75" customHeight="1" x14ac:dyDescent="0.2">
      <c r="A88" s="69">
        <v>5</v>
      </c>
      <c r="B88" s="77">
        <v>26.8</v>
      </c>
      <c r="C88" s="77">
        <v>2024</v>
      </c>
      <c r="D88" s="4"/>
      <c r="E88" s="69">
        <v>5</v>
      </c>
      <c r="F88" s="83">
        <v>1</v>
      </c>
      <c r="G88" s="70">
        <v>1980</v>
      </c>
    </row>
    <row r="89" spans="1:7" ht="15.75" customHeight="1" x14ac:dyDescent="0.2">
      <c r="A89" s="69">
        <v>6</v>
      </c>
      <c r="B89" s="70">
        <v>26.3</v>
      </c>
      <c r="C89" s="70">
        <v>2021</v>
      </c>
      <c r="D89" s="4"/>
      <c r="E89" s="69">
        <v>6</v>
      </c>
      <c r="F89" s="70">
        <v>1.1000000000000001</v>
      </c>
      <c r="G89" s="70">
        <v>1970</v>
      </c>
    </row>
    <row r="90" spans="1:7" ht="15.75" customHeight="1" x14ac:dyDescent="0.2">
      <c r="A90" s="69">
        <v>7</v>
      </c>
      <c r="B90" s="83">
        <v>25</v>
      </c>
      <c r="C90" s="70">
        <v>2004</v>
      </c>
      <c r="D90" s="4"/>
      <c r="E90" s="69">
        <v>7</v>
      </c>
      <c r="F90" s="70">
        <v>1.3</v>
      </c>
      <c r="G90" s="70">
        <v>1983</v>
      </c>
    </row>
    <row r="91" spans="1:7" ht="15.75" customHeight="1" x14ac:dyDescent="0.2">
      <c r="A91" s="69">
        <v>8</v>
      </c>
      <c r="B91" s="70">
        <v>24.2</v>
      </c>
      <c r="C91" s="70">
        <v>1992</v>
      </c>
      <c r="D91" s="4"/>
      <c r="E91" s="69">
        <v>8</v>
      </c>
      <c r="F91" s="70">
        <v>1.4</v>
      </c>
      <c r="G91" s="70">
        <v>1981</v>
      </c>
    </row>
    <row r="92" spans="1:7" ht="15.75" customHeight="1" x14ac:dyDescent="0.2">
      <c r="A92" s="69">
        <v>9</v>
      </c>
      <c r="B92" s="70">
        <v>22.8</v>
      </c>
      <c r="C92" s="70">
        <v>2022</v>
      </c>
      <c r="D92" s="4"/>
      <c r="E92" s="69">
        <v>9</v>
      </c>
      <c r="F92" s="20">
        <v>1.6</v>
      </c>
      <c r="G92" s="70">
        <v>1968</v>
      </c>
    </row>
    <row r="93" spans="1:7" ht="15.75" customHeight="1" x14ac:dyDescent="0.2">
      <c r="A93" s="69">
        <v>10</v>
      </c>
      <c r="B93" s="83">
        <v>22</v>
      </c>
      <c r="C93" s="70">
        <v>2020</v>
      </c>
      <c r="D93" s="4"/>
      <c r="E93" s="69">
        <v>10</v>
      </c>
      <c r="F93" s="70">
        <v>1.6</v>
      </c>
      <c r="G93" s="70">
        <v>1953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70">
        <v>39</v>
      </c>
      <c r="C97" s="70">
        <v>2002</v>
      </c>
      <c r="D97" s="4"/>
    </row>
    <row r="98" spans="1:4" ht="15.75" customHeight="1" x14ac:dyDescent="0.2">
      <c r="A98" s="69">
        <v>2</v>
      </c>
      <c r="B98" s="70">
        <v>38</v>
      </c>
      <c r="C98" s="70">
        <v>1959</v>
      </c>
      <c r="D98" s="4"/>
    </row>
    <row r="99" spans="1:4" ht="15.75" customHeight="1" x14ac:dyDescent="0.2">
      <c r="A99" s="69">
        <v>3</v>
      </c>
      <c r="B99" s="70">
        <v>36</v>
      </c>
      <c r="C99" s="70">
        <v>2012</v>
      </c>
      <c r="D99" s="4"/>
    </row>
    <row r="100" spans="1:4" ht="15.75" customHeight="1" x14ac:dyDescent="0.2">
      <c r="A100" s="69">
        <v>4</v>
      </c>
      <c r="B100" s="70">
        <v>36</v>
      </c>
      <c r="C100" s="70">
        <v>1995</v>
      </c>
      <c r="D100" s="4"/>
    </row>
    <row r="101" spans="1:4" ht="15.75" customHeight="1" x14ac:dyDescent="0.2">
      <c r="A101" s="69">
        <v>5</v>
      </c>
      <c r="B101" s="78">
        <v>35</v>
      </c>
      <c r="C101" s="78">
        <v>2023</v>
      </c>
      <c r="D101" s="4"/>
    </row>
    <row r="102" spans="1:4" ht="15.75" customHeight="1" x14ac:dyDescent="0.2">
      <c r="A102" s="69">
        <v>6</v>
      </c>
      <c r="B102" s="70">
        <v>34</v>
      </c>
      <c r="C102" s="70">
        <v>1992</v>
      </c>
      <c r="D102" s="4"/>
    </row>
    <row r="103" spans="1:4" ht="15.75" customHeight="1" x14ac:dyDescent="0.2">
      <c r="A103" s="69">
        <v>7</v>
      </c>
      <c r="B103" s="70">
        <v>31</v>
      </c>
      <c r="C103" s="70">
        <v>2004</v>
      </c>
      <c r="D103" s="4"/>
    </row>
    <row r="104" spans="1:4" ht="15.75" customHeight="1" x14ac:dyDescent="0.2">
      <c r="A104" s="69">
        <v>8</v>
      </c>
      <c r="B104" s="77">
        <v>30</v>
      </c>
      <c r="C104" s="77">
        <v>2024</v>
      </c>
      <c r="D104" s="4"/>
    </row>
    <row r="105" spans="1:4" ht="15.75" customHeight="1" x14ac:dyDescent="0.2">
      <c r="A105" s="69">
        <v>9</v>
      </c>
      <c r="B105" s="70">
        <v>30</v>
      </c>
      <c r="C105" s="70">
        <v>2022</v>
      </c>
      <c r="D105" s="4"/>
    </row>
    <row r="106" spans="1:4" ht="15.75" customHeight="1" x14ac:dyDescent="0.2">
      <c r="A106" s="69">
        <v>10</v>
      </c>
      <c r="B106" s="70">
        <v>29</v>
      </c>
      <c r="C106" s="70">
        <v>1956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 summaryRight="0"/>
  </sheetPr>
  <dimension ref="A1:Z1002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5" t="s">
        <v>245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69</v>
      </c>
      <c r="C4" s="16">
        <f t="shared" si="0"/>
        <v>38471</v>
      </c>
    </row>
    <row r="5" spans="1:7" ht="15.75" customHeight="1" x14ac:dyDescent="0.2">
      <c r="A5" s="5" t="s">
        <v>218</v>
      </c>
      <c r="B5" s="12">
        <f t="shared" ref="B5:C5" si="1">F45</f>
        <v>-4</v>
      </c>
      <c r="C5" s="16">
        <f t="shared" si="1"/>
        <v>31139</v>
      </c>
    </row>
    <row r="6" spans="1:7" ht="15.75" customHeight="1" x14ac:dyDescent="0.2">
      <c r="A6" s="5" t="s">
        <v>219</v>
      </c>
      <c r="B6" s="54">
        <f t="shared" ref="B6:C6" si="2">B58</f>
        <v>43.5</v>
      </c>
      <c r="C6" s="12">
        <f t="shared" si="2"/>
        <v>2016</v>
      </c>
    </row>
    <row r="7" spans="1:7" ht="15.75" customHeight="1" x14ac:dyDescent="0.2">
      <c r="A7" s="5" t="s">
        <v>220</v>
      </c>
      <c r="B7" s="54">
        <f t="shared" ref="B7:C7" si="3">F58</f>
        <v>26.8</v>
      </c>
      <c r="C7" s="12">
        <f t="shared" si="3"/>
        <v>1972</v>
      </c>
    </row>
    <row r="8" spans="1:7" ht="15.75" customHeight="1" x14ac:dyDescent="0.2">
      <c r="A8" s="5" t="s">
        <v>222</v>
      </c>
      <c r="B8" s="12">
        <f t="shared" ref="B8:C8" si="4">B19</f>
        <v>1.91</v>
      </c>
      <c r="C8" s="12">
        <f t="shared" si="4"/>
        <v>1977</v>
      </c>
    </row>
    <row r="9" spans="1:7" ht="15.75" customHeight="1" x14ac:dyDescent="0.2">
      <c r="A9" s="5" t="s">
        <v>223</v>
      </c>
      <c r="B9" s="12" t="str">
        <f t="shared" ref="B9:C9" si="5">F19</f>
        <v>T</v>
      </c>
      <c r="C9" s="12">
        <f t="shared" si="5"/>
        <v>1969</v>
      </c>
    </row>
    <row r="10" spans="1:7" ht="15.75" customHeight="1" x14ac:dyDescent="0.2">
      <c r="A10" s="5" t="s">
        <v>224</v>
      </c>
      <c r="B10" s="54">
        <f t="shared" ref="B10:C10" si="6">B71</f>
        <v>15.5</v>
      </c>
      <c r="C10" s="16">
        <f t="shared" si="6"/>
        <v>39563</v>
      </c>
    </row>
    <row r="11" spans="1:7" ht="15.75" customHeight="1" x14ac:dyDescent="0.2">
      <c r="A11" s="5" t="s">
        <v>225</v>
      </c>
      <c r="B11" s="54">
        <f t="shared" ref="B11:C11" si="7">B32</f>
        <v>30.8</v>
      </c>
      <c r="C11" s="12">
        <f t="shared" si="7"/>
        <v>2008</v>
      </c>
    </row>
    <row r="12" spans="1:7" ht="15.75" customHeight="1" x14ac:dyDescent="0.2">
      <c r="A12" s="5" t="s">
        <v>226</v>
      </c>
      <c r="B12" s="54">
        <f t="shared" ref="B12:C12" si="8">F32</f>
        <v>0</v>
      </c>
      <c r="C12" s="12">
        <f t="shared" si="8"/>
        <v>2016</v>
      </c>
    </row>
    <row r="13" spans="1:7" ht="15.75" customHeight="1" x14ac:dyDescent="0.2">
      <c r="A13" s="5" t="s">
        <v>88</v>
      </c>
      <c r="B13" s="39">
        <f t="shared" ref="B13:C13" si="9">F71</f>
        <v>0.97</v>
      </c>
      <c r="C13" s="26">
        <f t="shared" si="9"/>
        <v>39563</v>
      </c>
    </row>
    <row r="14" spans="1:7" ht="15.75" customHeight="1" x14ac:dyDescent="0.2">
      <c r="A14" s="69" t="s">
        <v>227</v>
      </c>
      <c r="B14" s="82">
        <v>30</v>
      </c>
      <c r="C14" s="82">
        <v>2023</v>
      </c>
    </row>
    <row r="15" spans="1:7" ht="15.75" customHeight="1" x14ac:dyDescent="0.2">
      <c r="A15" s="69" t="s">
        <v>228</v>
      </c>
      <c r="B15" s="82">
        <v>20.9</v>
      </c>
      <c r="C15" s="82">
        <v>2023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10">
        <v>1.91</v>
      </c>
      <c r="C19" s="10">
        <v>1977</v>
      </c>
      <c r="D19" s="4"/>
      <c r="E19" s="5">
        <v>1</v>
      </c>
      <c r="F19" s="12" t="s">
        <v>100</v>
      </c>
      <c r="G19" s="10">
        <v>1969</v>
      </c>
    </row>
    <row r="20" spans="1:26" ht="15.75" customHeight="1" x14ac:dyDescent="0.2">
      <c r="A20" s="5">
        <v>2</v>
      </c>
      <c r="B20" s="10">
        <v>1.82</v>
      </c>
      <c r="C20" s="10">
        <v>2008</v>
      </c>
      <c r="D20" s="4"/>
      <c r="E20" s="5">
        <v>2</v>
      </c>
      <c r="F20" s="10">
        <v>0.01</v>
      </c>
      <c r="G20" s="10">
        <v>1957</v>
      </c>
    </row>
    <row r="21" spans="1:26" ht="15.75" customHeight="1" x14ac:dyDescent="0.2">
      <c r="A21" s="5">
        <v>3</v>
      </c>
      <c r="B21" s="39">
        <v>1.78</v>
      </c>
      <c r="C21" s="10">
        <v>1963</v>
      </c>
      <c r="D21" s="4"/>
      <c r="E21" s="5">
        <v>3</v>
      </c>
      <c r="F21" s="10">
        <v>0.02</v>
      </c>
      <c r="G21" s="10">
        <v>2016</v>
      </c>
    </row>
    <row r="22" spans="1:26" ht="15.75" customHeight="1" x14ac:dyDescent="0.2">
      <c r="A22" s="5">
        <v>4</v>
      </c>
      <c r="B22" s="39">
        <v>1.71</v>
      </c>
      <c r="C22" s="10">
        <v>1975</v>
      </c>
      <c r="D22" s="4"/>
      <c r="E22" s="5">
        <v>4</v>
      </c>
      <c r="F22" s="10">
        <v>0.02</v>
      </c>
      <c r="G22" s="10">
        <v>1978</v>
      </c>
    </row>
    <row r="23" spans="1:26" ht="15.75" customHeight="1" x14ac:dyDescent="0.2">
      <c r="A23" s="5">
        <v>5</v>
      </c>
      <c r="B23" s="10">
        <v>1.38</v>
      </c>
      <c r="C23" s="10">
        <v>1961</v>
      </c>
      <c r="D23" s="4"/>
      <c r="E23" s="5">
        <v>5</v>
      </c>
      <c r="F23" s="39">
        <v>0.03</v>
      </c>
      <c r="G23" s="10">
        <v>1954</v>
      </c>
    </row>
    <row r="24" spans="1:26" ht="15.75" customHeight="1" x14ac:dyDescent="0.2">
      <c r="A24" s="5">
        <v>6</v>
      </c>
      <c r="B24" s="39">
        <v>1.36</v>
      </c>
      <c r="C24" s="10">
        <v>1983</v>
      </c>
      <c r="D24" s="4"/>
      <c r="E24" s="5">
        <v>6</v>
      </c>
      <c r="F24" s="39">
        <v>0.08</v>
      </c>
      <c r="G24" s="10">
        <v>2014</v>
      </c>
    </row>
    <row r="25" spans="1:26" ht="15.75" customHeight="1" x14ac:dyDescent="0.2">
      <c r="A25" s="5">
        <v>7</v>
      </c>
      <c r="B25" s="10">
        <v>1.32</v>
      </c>
      <c r="C25" s="10">
        <v>1959</v>
      </c>
      <c r="D25" s="4"/>
      <c r="E25" s="5">
        <v>7</v>
      </c>
      <c r="F25" s="10">
        <v>0.08</v>
      </c>
      <c r="G25" s="10">
        <v>1996</v>
      </c>
    </row>
    <row r="26" spans="1:26" ht="15.75" customHeight="1" x14ac:dyDescent="0.2">
      <c r="A26" s="5">
        <v>8</v>
      </c>
      <c r="B26" s="10">
        <v>1.32</v>
      </c>
      <c r="C26" s="10">
        <v>1955</v>
      </c>
      <c r="D26" s="4"/>
      <c r="E26" s="5">
        <v>8</v>
      </c>
      <c r="F26" s="10">
        <v>0.08</v>
      </c>
      <c r="G26" s="10">
        <v>1995</v>
      </c>
    </row>
    <row r="27" spans="1:26" ht="15.75" customHeight="1" x14ac:dyDescent="0.2">
      <c r="A27" s="5">
        <v>9</v>
      </c>
      <c r="B27" s="10">
        <v>1.1299999999999999</v>
      </c>
      <c r="C27" s="10">
        <v>2010</v>
      </c>
      <c r="D27" s="4"/>
      <c r="E27" s="5">
        <v>9</v>
      </c>
      <c r="F27" s="39">
        <v>0.08</v>
      </c>
      <c r="G27" s="10">
        <v>1992</v>
      </c>
    </row>
    <row r="28" spans="1:26" ht="15.75" customHeight="1" x14ac:dyDescent="0.2">
      <c r="A28" s="5">
        <v>10</v>
      </c>
      <c r="B28" s="85">
        <v>1.1100000000000001</v>
      </c>
      <c r="C28" s="9">
        <v>2019</v>
      </c>
      <c r="D28" s="4"/>
      <c r="E28" s="5">
        <v>10</v>
      </c>
      <c r="F28" s="39">
        <v>0.08</v>
      </c>
      <c r="G28" s="10">
        <v>1953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30.8</v>
      </c>
      <c r="C32" s="10">
        <v>2008</v>
      </c>
      <c r="D32" s="4"/>
      <c r="E32" s="5">
        <v>1</v>
      </c>
      <c r="F32" s="15">
        <v>0</v>
      </c>
      <c r="G32" s="10">
        <v>2016</v>
      </c>
    </row>
    <row r="33" spans="1:7" ht="15.75" customHeight="1" x14ac:dyDescent="0.2">
      <c r="A33" s="5">
        <v>2</v>
      </c>
      <c r="B33" s="10">
        <v>27.6</v>
      </c>
      <c r="C33" s="10">
        <v>1963</v>
      </c>
      <c r="D33" s="4"/>
      <c r="E33" s="5">
        <v>2</v>
      </c>
      <c r="F33" s="15">
        <v>0</v>
      </c>
      <c r="G33" s="10">
        <v>1995</v>
      </c>
    </row>
    <row r="34" spans="1:7" ht="15.75" customHeight="1" x14ac:dyDescent="0.2">
      <c r="A34" s="5">
        <v>3</v>
      </c>
      <c r="B34" s="10">
        <v>18.7</v>
      </c>
      <c r="C34" s="10">
        <v>1955</v>
      </c>
      <c r="D34" s="4"/>
      <c r="E34" s="5">
        <v>3</v>
      </c>
      <c r="F34" s="15">
        <v>0</v>
      </c>
      <c r="G34" s="10">
        <v>1993</v>
      </c>
    </row>
    <row r="35" spans="1:7" ht="15.75" customHeight="1" x14ac:dyDescent="0.2">
      <c r="A35" s="5">
        <v>4</v>
      </c>
      <c r="B35" s="10">
        <v>16.100000000000001</v>
      </c>
      <c r="C35" s="10">
        <v>1975</v>
      </c>
      <c r="D35" s="4"/>
      <c r="E35" s="5">
        <v>4</v>
      </c>
      <c r="F35" s="54" t="s">
        <v>100</v>
      </c>
      <c r="G35" s="10">
        <v>2018</v>
      </c>
    </row>
    <row r="36" spans="1:7" ht="15.75" customHeight="1" x14ac:dyDescent="0.2">
      <c r="A36" s="5">
        <v>5</v>
      </c>
      <c r="B36" s="15">
        <v>16</v>
      </c>
      <c r="C36" s="10">
        <v>2013</v>
      </c>
      <c r="D36" s="4"/>
      <c r="E36" s="5">
        <v>5</v>
      </c>
      <c r="F36" s="12" t="s">
        <v>100</v>
      </c>
      <c r="G36" s="10">
        <v>2017</v>
      </c>
    </row>
    <row r="37" spans="1:7" ht="15.75" customHeight="1" x14ac:dyDescent="0.2">
      <c r="A37" s="5">
        <v>6</v>
      </c>
      <c r="B37" s="10">
        <v>14.1</v>
      </c>
      <c r="C37" s="10">
        <v>2010</v>
      </c>
      <c r="D37" s="4"/>
      <c r="E37" s="5">
        <v>6</v>
      </c>
      <c r="F37" s="12" t="s">
        <v>100</v>
      </c>
      <c r="G37" s="10">
        <v>2007</v>
      </c>
    </row>
    <row r="38" spans="1:7" ht="15.75" customHeight="1" x14ac:dyDescent="0.2">
      <c r="A38" s="5">
        <v>7</v>
      </c>
      <c r="B38" s="15">
        <v>14</v>
      </c>
      <c r="C38" s="10">
        <v>1977</v>
      </c>
      <c r="D38" s="4"/>
      <c r="E38" s="5">
        <v>7</v>
      </c>
      <c r="F38" s="54" t="s">
        <v>100</v>
      </c>
      <c r="G38" s="10">
        <v>1992</v>
      </c>
    </row>
    <row r="39" spans="1:7" ht="15.75" customHeight="1" x14ac:dyDescent="0.2">
      <c r="A39" s="5">
        <v>8</v>
      </c>
      <c r="B39" s="15">
        <v>12.6</v>
      </c>
      <c r="C39" s="10">
        <v>1972</v>
      </c>
      <c r="D39" s="4"/>
      <c r="E39" s="5">
        <v>8</v>
      </c>
      <c r="F39" s="12" t="s">
        <v>100</v>
      </c>
      <c r="G39" s="10">
        <v>1991</v>
      </c>
    </row>
    <row r="40" spans="1:7" ht="15.75" customHeight="1" x14ac:dyDescent="0.2">
      <c r="A40" s="5">
        <v>9</v>
      </c>
      <c r="B40" s="15">
        <v>11</v>
      </c>
      <c r="C40" s="10">
        <v>1983</v>
      </c>
      <c r="D40" s="4"/>
      <c r="E40" s="5">
        <v>9</v>
      </c>
      <c r="F40" s="54" t="s">
        <v>100</v>
      </c>
      <c r="G40" s="10">
        <v>1989</v>
      </c>
    </row>
    <row r="41" spans="1:7" ht="15.75" customHeight="1" x14ac:dyDescent="0.2">
      <c r="A41" s="5">
        <v>10</v>
      </c>
      <c r="B41" s="10">
        <v>10.5</v>
      </c>
      <c r="C41" s="10">
        <v>1956</v>
      </c>
      <c r="D41" s="4"/>
      <c r="E41" s="5">
        <v>10</v>
      </c>
      <c r="F41" s="12" t="s">
        <v>100</v>
      </c>
      <c r="G41" s="10">
        <v>1978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69</v>
      </c>
      <c r="C45" s="26">
        <v>38471</v>
      </c>
      <c r="D45" s="4"/>
      <c r="E45" s="5">
        <v>1</v>
      </c>
      <c r="F45" s="10">
        <v>-4</v>
      </c>
      <c r="G45" s="26">
        <v>31139</v>
      </c>
    </row>
    <row r="46" spans="1:7" ht="15.75" customHeight="1" x14ac:dyDescent="0.2">
      <c r="A46" s="5">
        <v>2</v>
      </c>
      <c r="B46" s="10">
        <v>67</v>
      </c>
      <c r="C46" s="26">
        <v>38472</v>
      </c>
      <c r="D46" s="4"/>
      <c r="E46" s="5">
        <v>2</v>
      </c>
      <c r="F46" s="10">
        <v>1</v>
      </c>
      <c r="G46" s="26">
        <v>38078</v>
      </c>
    </row>
    <row r="47" spans="1:7" ht="15.75" customHeight="1" x14ac:dyDescent="0.2">
      <c r="A47" s="5">
        <v>3</v>
      </c>
      <c r="B47" s="10">
        <v>65</v>
      </c>
      <c r="C47" s="26">
        <v>38470</v>
      </c>
      <c r="D47" s="4"/>
      <c r="E47" s="5">
        <v>3</v>
      </c>
      <c r="F47" s="10">
        <v>2</v>
      </c>
      <c r="G47" s="26">
        <v>31503</v>
      </c>
    </row>
    <row r="48" spans="1:7" ht="15.75" customHeight="1" x14ac:dyDescent="0.2">
      <c r="A48" s="5">
        <v>4</v>
      </c>
      <c r="B48" s="10">
        <v>65</v>
      </c>
      <c r="C48" s="26">
        <v>27880</v>
      </c>
      <c r="D48" s="4"/>
      <c r="E48" s="5">
        <v>4</v>
      </c>
      <c r="F48" s="10">
        <v>2</v>
      </c>
      <c r="G48" s="26">
        <v>31138</v>
      </c>
    </row>
    <row r="49" spans="1:7" ht="15.75" customHeight="1" x14ac:dyDescent="0.2">
      <c r="A49" s="5">
        <v>5</v>
      </c>
      <c r="B49" s="10">
        <v>63</v>
      </c>
      <c r="C49" s="26">
        <v>38469</v>
      </c>
      <c r="D49" s="4"/>
      <c r="E49" s="5">
        <v>5</v>
      </c>
      <c r="F49" s="10">
        <v>2</v>
      </c>
      <c r="G49" s="26">
        <v>19089</v>
      </c>
    </row>
    <row r="50" spans="1:7" ht="15.75" customHeight="1" x14ac:dyDescent="0.2">
      <c r="A50" s="5">
        <v>6</v>
      </c>
      <c r="B50" s="10">
        <v>63</v>
      </c>
      <c r="C50" s="26">
        <v>28975</v>
      </c>
      <c r="D50" s="4"/>
      <c r="E50" s="5">
        <v>6</v>
      </c>
      <c r="F50" s="10">
        <v>3</v>
      </c>
      <c r="G50" s="26">
        <v>26390</v>
      </c>
    </row>
    <row r="51" spans="1:7" ht="15.75" customHeight="1" x14ac:dyDescent="0.2">
      <c r="A51" s="5">
        <v>7</v>
      </c>
      <c r="B51" s="10">
        <v>62</v>
      </c>
      <c r="C51" s="26">
        <v>28973</v>
      </c>
      <c r="D51" s="4"/>
      <c r="E51" s="5">
        <v>7</v>
      </c>
      <c r="F51" s="10">
        <v>3</v>
      </c>
      <c r="G51" s="26">
        <v>19088</v>
      </c>
    </row>
    <row r="52" spans="1:7" ht="15.75" customHeight="1" x14ac:dyDescent="0.2">
      <c r="A52" s="5">
        <v>8</v>
      </c>
      <c r="B52" s="10">
        <v>62</v>
      </c>
      <c r="C52" s="26">
        <v>23848</v>
      </c>
      <c r="D52" s="4"/>
      <c r="E52" s="5">
        <v>8</v>
      </c>
      <c r="F52" s="28">
        <v>4</v>
      </c>
      <c r="G52" s="27">
        <v>44296</v>
      </c>
    </row>
    <row r="53" spans="1:7" ht="15.75" customHeight="1" x14ac:dyDescent="0.2">
      <c r="A53" s="5">
        <v>9</v>
      </c>
      <c r="B53" s="28">
        <v>61</v>
      </c>
      <c r="C53" s="27">
        <v>44305</v>
      </c>
      <c r="D53" s="4"/>
      <c r="E53" s="5">
        <v>9</v>
      </c>
      <c r="F53" s="10">
        <v>4</v>
      </c>
      <c r="G53" s="26">
        <v>31149</v>
      </c>
    </row>
    <row r="54" spans="1:7" ht="15.75" customHeight="1" x14ac:dyDescent="0.2">
      <c r="A54" s="5">
        <v>10</v>
      </c>
      <c r="B54" s="10">
        <v>61</v>
      </c>
      <c r="C54" s="26">
        <v>40295</v>
      </c>
      <c r="D54" s="4"/>
      <c r="E54" s="5">
        <v>10</v>
      </c>
      <c r="F54" s="10">
        <v>5</v>
      </c>
      <c r="G54" s="26">
        <v>31509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43.5</v>
      </c>
      <c r="C58" s="10">
        <v>2016</v>
      </c>
      <c r="D58" s="4"/>
      <c r="E58" s="5">
        <v>1</v>
      </c>
      <c r="F58" s="15">
        <v>26.8</v>
      </c>
      <c r="G58" s="10">
        <v>1972</v>
      </c>
    </row>
    <row r="59" spans="1:7" ht="15.75" customHeight="1" x14ac:dyDescent="0.2">
      <c r="A59" s="5">
        <v>2</v>
      </c>
      <c r="B59" s="10">
        <v>40.700000000000003</v>
      </c>
      <c r="C59" s="10">
        <v>2015</v>
      </c>
      <c r="D59" s="4"/>
      <c r="E59" s="5">
        <v>2</v>
      </c>
      <c r="F59" s="10">
        <v>28.4</v>
      </c>
      <c r="G59" s="10">
        <v>1985</v>
      </c>
    </row>
    <row r="60" spans="1:7" ht="15.75" customHeight="1" x14ac:dyDescent="0.2">
      <c r="A60" s="5">
        <v>3</v>
      </c>
      <c r="B60" s="10">
        <v>40.6</v>
      </c>
      <c r="C60" s="10">
        <v>1993</v>
      </c>
      <c r="D60" s="4"/>
      <c r="E60" s="5">
        <v>3</v>
      </c>
      <c r="F60" s="10">
        <v>29.3</v>
      </c>
      <c r="G60" s="10">
        <v>2013</v>
      </c>
    </row>
    <row r="61" spans="1:7" ht="15.75" customHeight="1" x14ac:dyDescent="0.2">
      <c r="A61" s="5">
        <v>4</v>
      </c>
      <c r="B61" s="10">
        <v>40.299999999999997</v>
      </c>
      <c r="C61" s="10">
        <v>2017</v>
      </c>
      <c r="D61" s="4"/>
      <c r="E61" s="5">
        <v>4</v>
      </c>
      <c r="F61" s="10">
        <v>30.8</v>
      </c>
      <c r="G61" s="10">
        <v>2002</v>
      </c>
    </row>
    <row r="62" spans="1:7" ht="15.75" customHeight="1" x14ac:dyDescent="0.2">
      <c r="A62" s="5">
        <v>5</v>
      </c>
      <c r="B62" s="10">
        <v>40.299999999999997</v>
      </c>
      <c r="C62" s="10">
        <v>1995</v>
      </c>
      <c r="D62" s="4"/>
      <c r="E62" s="5">
        <v>5</v>
      </c>
      <c r="F62" s="15">
        <v>31</v>
      </c>
      <c r="G62" s="10">
        <v>1986</v>
      </c>
    </row>
    <row r="63" spans="1:7" ht="15.75" customHeight="1" x14ac:dyDescent="0.2">
      <c r="A63" s="5">
        <v>6</v>
      </c>
      <c r="B63" s="10">
        <v>40.200000000000003</v>
      </c>
      <c r="C63" s="10">
        <v>1998</v>
      </c>
      <c r="D63" s="4"/>
      <c r="E63" s="5">
        <v>6</v>
      </c>
      <c r="F63" s="15">
        <v>31</v>
      </c>
      <c r="G63" s="10">
        <v>1955</v>
      </c>
    </row>
    <row r="64" spans="1:7" ht="15.75" customHeight="1" x14ac:dyDescent="0.2">
      <c r="A64" s="5">
        <v>7</v>
      </c>
      <c r="B64" s="8">
        <v>40.1</v>
      </c>
      <c r="C64" s="9">
        <v>2019</v>
      </c>
      <c r="D64" s="4"/>
      <c r="E64" s="5">
        <v>7</v>
      </c>
      <c r="F64" s="15">
        <v>31.9</v>
      </c>
      <c r="G64" s="10">
        <v>1963</v>
      </c>
    </row>
    <row r="65" spans="1:7" ht="15.75" customHeight="1" x14ac:dyDescent="0.2">
      <c r="A65" s="5">
        <v>8</v>
      </c>
      <c r="B65" s="10">
        <v>40.1</v>
      </c>
      <c r="C65" s="10">
        <v>2005</v>
      </c>
      <c r="D65" s="4"/>
      <c r="E65" s="5">
        <v>8</v>
      </c>
      <c r="F65" s="15">
        <v>32</v>
      </c>
      <c r="G65" s="10">
        <v>1952</v>
      </c>
    </row>
    <row r="66" spans="1:7" ht="15.75" customHeight="1" x14ac:dyDescent="0.2">
      <c r="A66" s="5">
        <v>9</v>
      </c>
      <c r="B66" s="10">
        <v>39.9</v>
      </c>
      <c r="C66" s="10">
        <v>1990</v>
      </c>
      <c r="D66" s="4"/>
      <c r="E66" s="5">
        <v>9</v>
      </c>
      <c r="F66" s="10">
        <v>32.9</v>
      </c>
      <c r="G66" s="10">
        <v>1975</v>
      </c>
    </row>
    <row r="67" spans="1:7" ht="15.75" customHeight="1" x14ac:dyDescent="0.2">
      <c r="A67" s="5">
        <v>10</v>
      </c>
      <c r="B67" s="10">
        <v>39.700000000000003</v>
      </c>
      <c r="C67" s="10">
        <v>1965</v>
      </c>
      <c r="D67" s="4"/>
      <c r="E67" s="5">
        <v>10</v>
      </c>
      <c r="F67" s="10">
        <v>33.1</v>
      </c>
      <c r="G67" s="10">
        <v>1982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15.5</v>
      </c>
      <c r="C71" s="26">
        <v>39563</v>
      </c>
      <c r="D71" s="4"/>
      <c r="E71" s="5">
        <v>1</v>
      </c>
      <c r="F71" s="39">
        <v>0.97</v>
      </c>
      <c r="G71" s="26">
        <v>39563</v>
      </c>
    </row>
    <row r="72" spans="1:7" ht="15.75" customHeight="1" x14ac:dyDescent="0.2">
      <c r="A72" s="5">
        <v>2</v>
      </c>
      <c r="B72" s="15">
        <v>9</v>
      </c>
      <c r="C72" s="26">
        <v>40282</v>
      </c>
      <c r="D72" s="4"/>
      <c r="E72" s="5">
        <v>2</v>
      </c>
      <c r="F72" s="10">
        <v>0.78</v>
      </c>
      <c r="G72" s="26">
        <v>32623</v>
      </c>
    </row>
    <row r="73" spans="1:7" ht="15.75" customHeight="1" x14ac:dyDescent="0.2">
      <c r="A73" s="5">
        <v>3</v>
      </c>
      <c r="B73" s="15">
        <v>8.3000000000000007</v>
      </c>
      <c r="C73" s="26">
        <v>20181</v>
      </c>
      <c r="D73" s="4"/>
      <c r="E73" s="5">
        <v>3</v>
      </c>
      <c r="F73" s="39">
        <v>0.61</v>
      </c>
      <c r="G73" s="26">
        <v>28216</v>
      </c>
    </row>
    <row r="74" spans="1:7" ht="15.75" customHeight="1" x14ac:dyDescent="0.2">
      <c r="A74" s="5">
        <v>4</v>
      </c>
      <c r="B74" s="15">
        <v>8</v>
      </c>
      <c r="C74" s="26">
        <v>28216</v>
      </c>
      <c r="D74" s="4"/>
      <c r="E74" s="5">
        <v>4</v>
      </c>
      <c r="F74" s="39">
        <v>0.5</v>
      </c>
      <c r="G74" s="26">
        <v>20181</v>
      </c>
    </row>
    <row r="75" spans="1:7" ht="15.75" customHeight="1" x14ac:dyDescent="0.2">
      <c r="A75" s="5">
        <v>5</v>
      </c>
      <c r="B75" s="10">
        <v>7.8</v>
      </c>
      <c r="C75" s="26">
        <v>23110</v>
      </c>
      <c r="D75" s="4"/>
      <c r="E75" s="5">
        <v>5</v>
      </c>
      <c r="F75" s="10">
        <v>0.48</v>
      </c>
      <c r="G75" s="26">
        <v>40282</v>
      </c>
    </row>
    <row r="76" spans="1:7" ht="15.75" customHeight="1" x14ac:dyDescent="0.2">
      <c r="A76" s="5">
        <v>6</v>
      </c>
      <c r="B76" s="10">
        <v>6.2</v>
      </c>
      <c r="C76" s="26">
        <v>41370</v>
      </c>
      <c r="D76" s="4"/>
      <c r="E76" s="5">
        <v>6</v>
      </c>
      <c r="F76" s="39">
        <v>0.47</v>
      </c>
      <c r="G76" s="26">
        <v>23110</v>
      </c>
    </row>
    <row r="77" spans="1:7" ht="15.75" customHeight="1" x14ac:dyDescent="0.2">
      <c r="A77" s="5">
        <v>7</v>
      </c>
      <c r="B77" s="10">
        <v>5.7</v>
      </c>
      <c r="C77" s="26">
        <v>26407</v>
      </c>
      <c r="D77" s="4"/>
      <c r="E77" s="5">
        <v>7</v>
      </c>
      <c r="F77" s="39">
        <v>0.46</v>
      </c>
      <c r="G77" s="26">
        <v>27500</v>
      </c>
    </row>
    <row r="78" spans="1:7" ht="15.75" customHeight="1" x14ac:dyDescent="0.2">
      <c r="A78" s="5">
        <v>8</v>
      </c>
      <c r="B78" s="10">
        <v>5.6</v>
      </c>
      <c r="C78" s="26">
        <v>31145</v>
      </c>
      <c r="D78" s="4"/>
      <c r="E78" s="5">
        <v>8</v>
      </c>
      <c r="F78" s="10">
        <v>0.39</v>
      </c>
      <c r="G78" s="26">
        <v>31145</v>
      </c>
    </row>
    <row r="79" spans="1:7" ht="15.75" customHeight="1" x14ac:dyDescent="0.2">
      <c r="A79" s="5">
        <v>9</v>
      </c>
      <c r="B79" s="10">
        <v>5.5</v>
      </c>
      <c r="C79" s="26">
        <v>39543</v>
      </c>
      <c r="D79" s="4"/>
      <c r="E79" s="5">
        <v>9</v>
      </c>
      <c r="F79" s="10">
        <v>0.39</v>
      </c>
      <c r="G79" s="26">
        <v>30410</v>
      </c>
    </row>
    <row r="80" spans="1:7" ht="15.75" customHeight="1" x14ac:dyDescent="0.2">
      <c r="A80" s="5">
        <v>10</v>
      </c>
      <c r="B80" s="10">
        <v>5.5</v>
      </c>
      <c r="C80" s="26">
        <v>27510</v>
      </c>
      <c r="D80" s="4"/>
      <c r="E80" s="5">
        <v>10</v>
      </c>
      <c r="F80" s="10">
        <v>0.38</v>
      </c>
      <c r="G80" s="26">
        <v>21652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239</v>
      </c>
      <c r="F82" s="113"/>
      <c r="G82" s="113"/>
    </row>
    <row r="83" spans="1:7" ht="15.75" customHeight="1" x14ac:dyDescent="0.2">
      <c r="A83" s="5"/>
      <c r="D83" s="4"/>
    </row>
    <row r="84" spans="1:7" ht="15.75" customHeight="1" x14ac:dyDescent="0.2">
      <c r="A84" s="69">
        <v>1</v>
      </c>
      <c r="B84" s="82">
        <v>20.9</v>
      </c>
      <c r="C84" s="82">
        <v>2023</v>
      </c>
      <c r="D84" s="4"/>
      <c r="E84" s="69">
        <v>1</v>
      </c>
      <c r="F84" s="83">
        <v>0</v>
      </c>
      <c r="G84" s="70">
        <v>2016</v>
      </c>
    </row>
    <row r="85" spans="1:7" ht="15.75" customHeight="1" x14ac:dyDescent="0.2">
      <c r="A85" s="69">
        <v>2</v>
      </c>
      <c r="B85" s="70">
        <v>15.8</v>
      </c>
      <c r="C85" s="70">
        <v>2002</v>
      </c>
      <c r="D85" s="4"/>
      <c r="E85" s="69">
        <v>2</v>
      </c>
      <c r="F85" s="83">
        <v>0</v>
      </c>
      <c r="G85" s="70">
        <v>2003</v>
      </c>
    </row>
    <row r="86" spans="1:7" ht="15.75" customHeight="1" x14ac:dyDescent="0.2">
      <c r="A86" s="69">
        <v>3</v>
      </c>
      <c r="B86" s="83">
        <v>15</v>
      </c>
      <c r="C86" s="70">
        <v>2013</v>
      </c>
      <c r="D86" s="4"/>
      <c r="E86" s="69">
        <v>3</v>
      </c>
      <c r="F86" s="83">
        <v>0</v>
      </c>
      <c r="G86" s="70">
        <v>1987</v>
      </c>
    </row>
    <row r="87" spans="1:7" ht="15.75" customHeight="1" x14ac:dyDescent="0.2">
      <c r="A87" s="69">
        <v>4</v>
      </c>
      <c r="B87" s="83">
        <v>14.1</v>
      </c>
      <c r="C87" s="70">
        <v>2021</v>
      </c>
      <c r="D87" s="4"/>
      <c r="E87" s="69">
        <v>4</v>
      </c>
      <c r="F87" s="83">
        <v>0</v>
      </c>
      <c r="G87" s="70">
        <v>1980</v>
      </c>
    </row>
    <row r="88" spans="1:7" ht="15.75" customHeight="1" x14ac:dyDescent="0.2">
      <c r="A88" s="69">
        <v>5</v>
      </c>
      <c r="B88" s="86">
        <v>14</v>
      </c>
      <c r="C88" s="77">
        <v>2024</v>
      </c>
      <c r="D88" s="4"/>
      <c r="E88" s="69">
        <v>5</v>
      </c>
      <c r="F88" s="83">
        <v>0</v>
      </c>
      <c r="G88" s="70">
        <v>1974</v>
      </c>
    </row>
    <row r="89" spans="1:7" ht="15.75" customHeight="1" x14ac:dyDescent="0.2">
      <c r="A89" s="69">
        <v>6</v>
      </c>
      <c r="B89" s="70">
        <v>12.8</v>
      </c>
      <c r="C89" s="70">
        <v>2012</v>
      </c>
      <c r="D89" s="4"/>
      <c r="E89" s="69">
        <v>6</v>
      </c>
      <c r="F89" s="83">
        <v>0</v>
      </c>
      <c r="G89" s="70">
        <v>1958</v>
      </c>
    </row>
    <row r="90" spans="1:7" ht="15.75" customHeight="1" x14ac:dyDescent="0.2">
      <c r="A90" s="69">
        <v>7</v>
      </c>
      <c r="B90" s="83">
        <v>12</v>
      </c>
      <c r="C90" s="70">
        <v>2004</v>
      </c>
      <c r="D90" s="4"/>
      <c r="E90" s="69">
        <v>7</v>
      </c>
      <c r="F90" s="70">
        <v>0.1</v>
      </c>
      <c r="G90" s="70">
        <v>2015</v>
      </c>
    </row>
    <row r="91" spans="1:7" ht="15.75" customHeight="1" x14ac:dyDescent="0.2">
      <c r="A91" s="69">
        <v>8</v>
      </c>
      <c r="B91" s="70">
        <v>11.9</v>
      </c>
      <c r="C91" s="70">
        <v>1999</v>
      </c>
      <c r="D91" s="4"/>
      <c r="E91" s="69">
        <v>8</v>
      </c>
      <c r="F91" s="70">
        <v>0.1</v>
      </c>
      <c r="G91" s="70">
        <v>1997</v>
      </c>
    </row>
    <row r="92" spans="1:7" ht="15.75" customHeight="1" x14ac:dyDescent="0.2">
      <c r="A92" s="69">
        <v>9</v>
      </c>
      <c r="B92" s="70">
        <v>11.9</v>
      </c>
      <c r="C92" s="70">
        <v>1955</v>
      </c>
      <c r="D92" s="4"/>
      <c r="E92" s="69">
        <v>9</v>
      </c>
      <c r="F92" s="20">
        <v>0.1</v>
      </c>
      <c r="G92" s="70">
        <v>1982</v>
      </c>
    </row>
    <row r="93" spans="1:7" ht="15.75" customHeight="1" x14ac:dyDescent="0.2">
      <c r="A93" s="69">
        <v>10</v>
      </c>
      <c r="B93" s="83">
        <v>11.5</v>
      </c>
      <c r="C93" s="70">
        <v>1972</v>
      </c>
      <c r="D93" s="4"/>
      <c r="E93" s="69">
        <v>10</v>
      </c>
      <c r="F93" s="70">
        <v>0.1</v>
      </c>
      <c r="G93" s="70">
        <v>1981</v>
      </c>
    </row>
    <row r="94" spans="1:7" ht="15.75" customHeight="1" x14ac:dyDescent="0.2">
      <c r="A94" s="5"/>
      <c r="D94" s="4"/>
    </row>
    <row r="95" spans="1:7" ht="15.75" customHeight="1" x14ac:dyDescent="0.2">
      <c r="A95" s="112" t="s">
        <v>240</v>
      </c>
      <c r="B95" s="113"/>
      <c r="C95" s="113"/>
      <c r="D95" s="4"/>
    </row>
    <row r="96" spans="1:7" ht="15.75" customHeight="1" x14ac:dyDescent="0.2">
      <c r="A96" s="5"/>
      <c r="B96" s="69" t="s">
        <v>241</v>
      </c>
      <c r="C96" s="69" t="s">
        <v>8</v>
      </c>
      <c r="D96" s="4"/>
    </row>
    <row r="97" spans="1:4" ht="15.75" customHeight="1" x14ac:dyDescent="0.2">
      <c r="A97" s="69">
        <v>1</v>
      </c>
      <c r="B97" s="82">
        <v>30</v>
      </c>
      <c r="C97" s="82">
        <v>2023</v>
      </c>
      <c r="D97" s="4"/>
    </row>
    <row r="98" spans="1:4" ht="15.75" customHeight="1" x14ac:dyDescent="0.2">
      <c r="A98" s="69">
        <v>2</v>
      </c>
      <c r="B98" s="70">
        <v>30</v>
      </c>
      <c r="C98" s="70">
        <v>2004</v>
      </c>
      <c r="D98" s="4"/>
    </row>
    <row r="99" spans="1:4" ht="15.75" customHeight="1" x14ac:dyDescent="0.2">
      <c r="A99" s="69">
        <v>3</v>
      </c>
      <c r="B99" s="77">
        <v>25</v>
      </c>
      <c r="C99" s="77">
        <v>2024</v>
      </c>
      <c r="D99" s="4"/>
    </row>
    <row r="100" spans="1:4" ht="15.75" customHeight="1" x14ac:dyDescent="0.2">
      <c r="A100" s="69">
        <v>4</v>
      </c>
      <c r="B100" s="70">
        <v>25</v>
      </c>
      <c r="C100" s="70">
        <v>2021</v>
      </c>
      <c r="D100" s="4"/>
    </row>
    <row r="101" spans="1:4" ht="15.75" customHeight="1" x14ac:dyDescent="0.2">
      <c r="A101" s="69">
        <v>5</v>
      </c>
      <c r="B101" s="70">
        <v>25</v>
      </c>
      <c r="C101" s="70">
        <v>2012</v>
      </c>
      <c r="D101" s="4"/>
    </row>
    <row r="102" spans="1:4" ht="15.75" customHeight="1" x14ac:dyDescent="0.2">
      <c r="A102" s="69">
        <v>6</v>
      </c>
      <c r="B102" s="70">
        <v>25</v>
      </c>
      <c r="C102" s="70">
        <v>2002</v>
      </c>
      <c r="D102" s="4"/>
    </row>
    <row r="103" spans="1:4" ht="15.75" customHeight="1" x14ac:dyDescent="0.2">
      <c r="A103" s="69">
        <v>7</v>
      </c>
      <c r="B103" s="70">
        <v>24</v>
      </c>
      <c r="C103" s="70">
        <v>2017</v>
      </c>
      <c r="D103" s="4"/>
    </row>
    <row r="104" spans="1:4" ht="15.75" customHeight="1" x14ac:dyDescent="0.2">
      <c r="A104" s="69">
        <v>8</v>
      </c>
      <c r="B104" s="70">
        <v>23</v>
      </c>
      <c r="C104" s="70">
        <v>2013</v>
      </c>
      <c r="D104" s="4"/>
    </row>
    <row r="105" spans="1:4" ht="15.75" customHeight="1" x14ac:dyDescent="0.2">
      <c r="A105" s="69">
        <v>9</v>
      </c>
      <c r="B105" s="70">
        <v>22</v>
      </c>
      <c r="C105" s="70">
        <v>2020</v>
      </c>
      <c r="D105" s="4"/>
    </row>
    <row r="106" spans="1:4" ht="15.75" customHeight="1" x14ac:dyDescent="0.2">
      <c r="A106" s="69">
        <v>10</v>
      </c>
      <c r="B106" s="70">
        <v>21</v>
      </c>
      <c r="C106" s="70">
        <v>1999</v>
      </c>
      <c r="D106" s="4"/>
    </row>
    <row r="107" spans="1:4" ht="15.75" customHeight="1" x14ac:dyDescent="0.2">
      <c r="A107" s="5"/>
    </row>
    <row r="108" spans="1:4" ht="15.75" customHeight="1" x14ac:dyDescent="0.2">
      <c r="A108" s="5"/>
    </row>
    <row r="109" spans="1:4" ht="15.75" customHeight="1" x14ac:dyDescent="0.2">
      <c r="A109" s="5"/>
    </row>
    <row r="110" spans="1:4" ht="15.75" customHeight="1" x14ac:dyDescent="0.2">
      <c r="A110" s="5"/>
    </row>
    <row r="111" spans="1:4" ht="15.75" customHeight="1" x14ac:dyDescent="0.2">
      <c r="A111" s="5"/>
    </row>
    <row r="112" spans="1:4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>
      <c r="A279" s="5"/>
    </row>
    <row r="280" spans="1:1" ht="15.75" customHeight="1" x14ac:dyDescent="0.2">
      <c r="A280" s="5"/>
    </row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  <row r="1001" ht="15.75" customHeight="1" x14ac:dyDescent="0.2"/>
    <row r="1002" ht="15.75" customHeight="1" x14ac:dyDescent="0.2"/>
  </sheetData>
  <mergeCells count="13">
    <mergeCell ref="A95:C95"/>
    <mergeCell ref="A17:C17"/>
    <mergeCell ref="E17:G17"/>
    <mergeCell ref="A30:C30"/>
    <mergeCell ref="E30:G30"/>
    <mergeCell ref="A43:C43"/>
    <mergeCell ref="E43:G43"/>
    <mergeCell ref="E56:G56"/>
    <mergeCell ref="A56:C56"/>
    <mergeCell ref="A69:C69"/>
    <mergeCell ref="E69:G69"/>
    <mergeCell ref="A82:C82"/>
    <mergeCell ref="E82:G82"/>
  </mergeCells>
  <pageMargins left="0.7" right="0.7" top="0.75" bottom="0.75" header="0" footer="0"/>
  <pageSetup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 summaryRight="0"/>
  </sheetPr>
  <dimension ref="A1:Z989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7" ht="15.75" customHeight="1" x14ac:dyDescent="0.2">
      <c r="A1" s="87" t="s">
        <v>246</v>
      </c>
      <c r="B1" s="5"/>
    </row>
    <row r="2" spans="1:7" ht="15.75" customHeight="1" x14ac:dyDescent="0.25">
      <c r="A2" s="5"/>
      <c r="B2" s="10"/>
      <c r="C2" s="10"/>
      <c r="F2" s="1" t="s">
        <v>1</v>
      </c>
      <c r="G2" s="2">
        <v>45426</v>
      </c>
    </row>
    <row r="3" spans="1:7" ht="15.75" customHeight="1" x14ac:dyDescent="0.2">
      <c r="A3" s="5"/>
      <c r="B3" s="5" t="s">
        <v>5</v>
      </c>
      <c r="C3" s="5" t="s">
        <v>216</v>
      </c>
    </row>
    <row r="4" spans="1:7" ht="15.75" customHeight="1" x14ac:dyDescent="0.2">
      <c r="A4" s="5" t="s">
        <v>217</v>
      </c>
      <c r="B4" s="12">
        <f t="shared" ref="B4:C4" si="0">B45</f>
        <v>77</v>
      </c>
      <c r="C4" s="16">
        <f t="shared" si="0"/>
        <v>37397</v>
      </c>
    </row>
    <row r="5" spans="1:7" ht="15.75" customHeight="1" x14ac:dyDescent="0.2">
      <c r="A5" s="5" t="s">
        <v>218</v>
      </c>
      <c r="B5" s="12">
        <f t="shared" ref="B5:C5" si="1">F45</f>
        <v>17</v>
      </c>
      <c r="C5" s="16">
        <f t="shared" si="1"/>
        <v>23507</v>
      </c>
    </row>
    <row r="6" spans="1:7" ht="15.75" customHeight="1" x14ac:dyDescent="0.2">
      <c r="A6" s="5" t="s">
        <v>219</v>
      </c>
      <c r="B6" s="54">
        <f t="shared" ref="B6:C6" si="2">B58</f>
        <v>52.5</v>
      </c>
      <c r="C6" s="12">
        <f t="shared" si="2"/>
        <v>2014</v>
      </c>
    </row>
    <row r="7" spans="1:7" ht="15.75" customHeight="1" x14ac:dyDescent="0.2">
      <c r="A7" s="5" t="s">
        <v>220</v>
      </c>
      <c r="B7" s="54">
        <f t="shared" ref="B7:C7" si="3">F58</f>
        <v>41.1</v>
      </c>
      <c r="C7" s="84">
        <f t="shared" si="3"/>
        <v>1964</v>
      </c>
    </row>
    <row r="8" spans="1:7" ht="15.75" customHeight="1" x14ac:dyDescent="0.2">
      <c r="A8" s="5" t="s">
        <v>222</v>
      </c>
      <c r="B8" s="84">
        <f t="shared" ref="B8:C8" si="4">B19</f>
        <v>2.1800000000000002</v>
      </c>
      <c r="C8" s="84">
        <f t="shared" si="4"/>
        <v>2019</v>
      </c>
    </row>
    <row r="9" spans="1:7" ht="15.75" customHeight="1" x14ac:dyDescent="0.2">
      <c r="A9" s="5" t="s">
        <v>223</v>
      </c>
      <c r="B9" s="12">
        <f t="shared" ref="B9:C9" si="5">F19</f>
        <v>0.02</v>
      </c>
      <c r="C9" s="12">
        <f t="shared" si="5"/>
        <v>1957</v>
      </c>
    </row>
    <row r="10" spans="1:7" ht="15.75" customHeight="1" x14ac:dyDescent="0.2">
      <c r="A10" s="5" t="s">
        <v>224</v>
      </c>
      <c r="B10" s="54">
        <f t="shared" ref="B10:C10" si="6">B71</f>
        <v>5</v>
      </c>
      <c r="C10" s="16">
        <f t="shared" si="6"/>
        <v>37014</v>
      </c>
    </row>
    <row r="11" spans="1:7" ht="15.75" customHeight="1" x14ac:dyDescent="0.2">
      <c r="A11" s="5" t="s">
        <v>225</v>
      </c>
      <c r="B11" s="54">
        <f t="shared" ref="B11:C11" si="7">B32</f>
        <v>6.1</v>
      </c>
      <c r="C11" s="12">
        <f t="shared" si="7"/>
        <v>2001</v>
      </c>
    </row>
    <row r="12" spans="1:7" ht="15.75" customHeight="1" x14ac:dyDescent="0.2">
      <c r="A12" s="5" t="s">
        <v>226</v>
      </c>
      <c r="B12" s="54">
        <f t="shared" ref="B12:C12" si="8">F32</f>
        <v>0</v>
      </c>
      <c r="C12" s="12" t="str">
        <f t="shared" si="8"/>
        <v>Many</v>
      </c>
    </row>
    <row r="13" spans="1:7" ht="15.75" customHeight="1" x14ac:dyDescent="0.2">
      <c r="A13" s="5" t="s">
        <v>88</v>
      </c>
      <c r="B13" s="39">
        <f t="shared" ref="B13:C13" si="9">F71</f>
        <v>0.97</v>
      </c>
      <c r="C13" s="26">
        <f t="shared" si="9"/>
        <v>29371</v>
      </c>
    </row>
    <row r="14" spans="1:7" ht="15.75" customHeight="1" x14ac:dyDescent="0.2">
      <c r="A14" s="69" t="s">
        <v>227</v>
      </c>
      <c r="B14" s="70">
        <v>6</v>
      </c>
      <c r="C14" s="70">
        <v>1955</v>
      </c>
    </row>
    <row r="15" spans="1:7" ht="15.75" customHeight="1" x14ac:dyDescent="0.2">
      <c r="A15" s="69" t="s">
        <v>228</v>
      </c>
      <c r="B15" s="70">
        <v>0.5</v>
      </c>
      <c r="C15" s="70">
        <v>1955</v>
      </c>
    </row>
    <row r="16" spans="1:7" ht="15.75" customHeight="1" x14ac:dyDescent="0.2">
      <c r="A16" s="5"/>
    </row>
    <row r="17" spans="1:26" ht="15.75" customHeight="1" x14ac:dyDescent="0.2">
      <c r="A17" s="112" t="s">
        <v>229</v>
      </c>
      <c r="B17" s="113"/>
      <c r="C17" s="113"/>
      <c r="D17" s="4"/>
      <c r="E17" s="112" t="s">
        <v>230</v>
      </c>
      <c r="F17" s="113"/>
      <c r="G17" s="113"/>
    </row>
    <row r="18" spans="1:26" ht="15.75" customHeight="1" x14ac:dyDescent="0.2">
      <c r="A18" s="5"/>
      <c r="B18" s="5" t="s">
        <v>231</v>
      </c>
      <c r="C18" s="5" t="s">
        <v>8</v>
      </c>
      <c r="D18" s="71"/>
      <c r="E18" s="5"/>
      <c r="F18" s="5" t="s">
        <v>231</v>
      </c>
      <c r="G18" s="5" t="s">
        <v>8</v>
      </c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5.75" customHeight="1" x14ac:dyDescent="0.2">
      <c r="A19" s="5">
        <v>1</v>
      </c>
      <c r="B19" s="9">
        <v>2.1800000000000002</v>
      </c>
      <c r="C19" s="9">
        <v>2019</v>
      </c>
      <c r="D19" s="4"/>
      <c r="E19" s="5">
        <v>1</v>
      </c>
      <c r="F19" s="10">
        <v>0.02</v>
      </c>
      <c r="G19" s="10">
        <v>1957</v>
      </c>
    </row>
    <row r="20" spans="1:26" ht="15.75" customHeight="1" x14ac:dyDescent="0.2">
      <c r="A20" s="5">
        <v>2</v>
      </c>
      <c r="B20" s="10">
        <v>1.93</v>
      </c>
      <c r="C20" s="10">
        <v>1989</v>
      </c>
      <c r="D20" s="4"/>
      <c r="E20" s="5">
        <v>2</v>
      </c>
      <c r="F20" s="10">
        <v>0.02</v>
      </c>
      <c r="G20" s="10">
        <v>1955</v>
      </c>
    </row>
    <row r="21" spans="1:26" ht="15.75" customHeight="1" x14ac:dyDescent="0.2">
      <c r="A21" s="5">
        <v>3</v>
      </c>
      <c r="B21" s="39">
        <v>1.68</v>
      </c>
      <c r="C21" s="10">
        <v>1980</v>
      </c>
      <c r="D21" s="4"/>
      <c r="E21" s="5">
        <v>3</v>
      </c>
      <c r="F21" s="10">
        <v>0.03</v>
      </c>
      <c r="G21" s="10">
        <v>1978</v>
      </c>
    </row>
    <row r="22" spans="1:26" ht="15.75" customHeight="1" x14ac:dyDescent="0.2">
      <c r="A22" s="5">
        <v>4</v>
      </c>
      <c r="B22" s="39">
        <v>1.6</v>
      </c>
      <c r="C22" s="10">
        <v>1968</v>
      </c>
      <c r="D22" s="4"/>
      <c r="E22" s="5">
        <v>4</v>
      </c>
      <c r="F22" s="10">
        <v>0.08</v>
      </c>
      <c r="G22" s="10">
        <v>2010</v>
      </c>
    </row>
    <row r="23" spans="1:26" ht="15.75" customHeight="1" x14ac:dyDescent="0.2">
      <c r="A23" s="5">
        <v>5</v>
      </c>
      <c r="B23" s="10">
        <v>1.52</v>
      </c>
      <c r="C23" s="10">
        <v>1962</v>
      </c>
      <c r="D23" s="4"/>
      <c r="E23" s="5">
        <v>5</v>
      </c>
      <c r="F23" s="39">
        <v>0.12</v>
      </c>
      <c r="G23" s="10">
        <v>1991</v>
      </c>
    </row>
    <row r="24" spans="1:26" ht="15.75" customHeight="1" x14ac:dyDescent="0.2">
      <c r="A24" s="5">
        <v>6</v>
      </c>
      <c r="B24" s="39">
        <v>1.45</v>
      </c>
      <c r="C24" s="10">
        <v>1985</v>
      </c>
      <c r="D24" s="4"/>
      <c r="E24" s="5">
        <v>6</v>
      </c>
      <c r="F24" s="39">
        <v>0.13</v>
      </c>
      <c r="G24" s="10">
        <v>2002</v>
      </c>
    </row>
    <row r="25" spans="1:26" ht="15.75" customHeight="1" x14ac:dyDescent="0.2">
      <c r="A25" s="5">
        <v>7</v>
      </c>
      <c r="B25" s="39">
        <v>1.4</v>
      </c>
      <c r="C25" s="10">
        <v>2013</v>
      </c>
      <c r="D25" s="4"/>
      <c r="E25" s="5">
        <v>7</v>
      </c>
      <c r="F25" s="10">
        <v>0.14000000000000001</v>
      </c>
      <c r="G25" s="10">
        <v>1973</v>
      </c>
    </row>
    <row r="26" spans="1:26" ht="15.75" customHeight="1" x14ac:dyDescent="0.2">
      <c r="A26" s="5">
        <v>8</v>
      </c>
      <c r="B26" s="10">
        <v>1.33</v>
      </c>
      <c r="C26" s="10">
        <v>1999</v>
      </c>
      <c r="D26" s="4"/>
      <c r="E26" s="5">
        <v>8</v>
      </c>
      <c r="F26" s="10">
        <v>0.15</v>
      </c>
      <c r="G26" s="10">
        <v>1979</v>
      </c>
    </row>
    <row r="27" spans="1:26" ht="15.75" customHeight="1" x14ac:dyDescent="0.2">
      <c r="A27" s="5">
        <v>9</v>
      </c>
      <c r="B27" s="10">
        <v>1.17</v>
      </c>
      <c r="C27" s="10">
        <v>1993</v>
      </c>
      <c r="D27" s="4"/>
      <c r="E27" s="5">
        <v>9</v>
      </c>
      <c r="F27" s="39">
        <v>0.15</v>
      </c>
      <c r="G27" s="10">
        <v>1954</v>
      </c>
    </row>
    <row r="28" spans="1:26" ht="15.75" customHeight="1" x14ac:dyDescent="0.2">
      <c r="A28" s="5">
        <v>10</v>
      </c>
      <c r="B28" s="39">
        <v>1.1200000000000001</v>
      </c>
      <c r="C28" s="10">
        <v>1997</v>
      </c>
      <c r="D28" s="4"/>
      <c r="E28" s="5">
        <v>10</v>
      </c>
      <c r="F28" s="39">
        <v>0.16</v>
      </c>
      <c r="G28" s="10">
        <v>1976</v>
      </c>
    </row>
    <row r="29" spans="1:26" ht="15.75" customHeight="1" x14ac:dyDescent="0.2">
      <c r="A29" s="5"/>
      <c r="D29" s="4"/>
    </row>
    <row r="30" spans="1:26" ht="15.75" customHeight="1" x14ac:dyDescent="0.2">
      <c r="A30" s="112" t="s">
        <v>232</v>
      </c>
      <c r="B30" s="113"/>
      <c r="C30" s="113"/>
      <c r="D30" s="4"/>
      <c r="E30" s="112" t="s">
        <v>233</v>
      </c>
      <c r="F30" s="113"/>
      <c r="G30" s="113"/>
    </row>
    <row r="31" spans="1:26" ht="15.75" customHeight="1" x14ac:dyDescent="0.2">
      <c r="A31" s="5"/>
      <c r="B31" s="5" t="s">
        <v>231</v>
      </c>
      <c r="C31" s="5" t="s">
        <v>8</v>
      </c>
      <c r="D31" s="71"/>
      <c r="E31" s="5"/>
      <c r="F31" s="5" t="s">
        <v>231</v>
      </c>
      <c r="G31" s="5" t="s">
        <v>8</v>
      </c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</row>
    <row r="32" spans="1:26" ht="15.75" customHeight="1" x14ac:dyDescent="0.2">
      <c r="A32" s="5">
        <v>1</v>
      </c>
      <c r="B32" s="15">
        <v>6.1</v>
      </c>
      <c r="C32" s="10">
        <v>2001</v>
      </c>
      <c r="D32" s="4"/>
      <c r="E32" s="5">
        <v>1</v>
      </c>
      <c r="F32" s="15">
        <v>0</v>
      </c>
      <c r="G32" s="12" t="s">
        <v>247</v>
      </c>
    </row>
    <row r="33" spans="1:7" ht="15.75" customHeight="1" x14ac:dyDescent="0.2">
      <c r="A33" s="5">
        <v>2</v>
      </c>
      <c r="B33" s="10">
        <v>3.9</v>
      </c>
      <c r="C33" s="10">
        <v>1963</v>
      </c>
      <c r="D33" s="4"/>
      <c r="E33" s="5">
        <v>2</v>
      </c>
      <c r="F33" s="15">
        <v>0</v>
      </c>
    </row>
    <row r="34" spans="1:7" ht="15.75" customHeight="1" x14ac:dyDescent="0.2">
      <c r="A34" s="5">
        <v>3</v>
      </c>
      <c r="B34" s="41">
        <v>1.7</v>
      </c>
      <c r="C34" s="41">
        <v>2023</v>
      </c>
      <c r="D34" s="4"/>
      <c r="E34" s="5">
        <v>3</v>
      </c>
      <c r="F34" s="15">
        <v>0</v>
      </c>
    </row>
    <row r="35" spans="1:7" ht="15.75" customHeight="1" x14ac:dyDescent="0.2">
      <c r="A35" s="5">
        <v>4</v>
      </c>
      <c r="B35" s="10">
        <v>1.3</v>
      </c>
      <c r="C35" s="10">
        <v>2013</v>
      </c>
      <c r="D35" s="4"/>
      <c r="E35" s="5">
        <v>4</v>
      </c>
      <c r="F35" s="15">
        <v>0</v>
      </c>
    </row>
    <row r="36" spans="1:7" ht="15.75" customHeight="1" x14ac:dyDescent="0.2">
      <c r="A36" s="5">
        <v>5</v>
      </c>
      <c r="B36" s="10">
        <v>1.3</v>
      </c>
      <c r="C36" s="10">
        <v>1985</v>
      </c>
      <c r="D36" s="4"/>
      <c r="E36" s="5">
        <v>5</v>
      </c>
      <c r="F36" s="15">
        <v>0</v>
      </c>
    </row>
    <row r="37" spans="1:7" ht="15.75" customHeight="1" x14ac:dyDescent="0.2">
      <c r="A37" s="5">
        <v>6</v>
      </c>
      <c r="B37" s="15">
        <v>0.9</v>
      </c>
      <c r="C37" s="10">
        <v>1999</v>
      </c>
      <c r="D37" s="4"/>
      <c r="E37" s="5">
        <v>6</v>
      </c>
      <c r="F37" s="15">
        <v>0</v>
      </c>
    </row>
    <row r="38" spans="1:7" ht="15.75" customHeight="1" x14ac:dyDescent="0.2">
      <c r="A38" s="5">
        <v>7</v>
      </c>
      <c r="B38" s="88">
        <v>0.7</v>
      </c>
      <c r="C38" s="72">
        <v>2024</v>
      </c>
      <c r="D38" s="4"/>
      <c r="E38" s="5">
        <v>7</v>
      </c>
      <c r="F38" s="15">
        <v>0</v>
      </c>
    </row>
    <row r="39" spans="1:7" ht="15.75" customHeight="1" x14ac:dyDescent="0.2">
      <c r="A39" s="5">
        <v>8</v>
      </c>
      <c r="B39" s="10">
        <v>0.7</v>
      </c>
      <c r="C39" s="10">
        <v>2002</v>
      </c>
      <c r="D39" s="4"/>
      <c r="E39" s="5">
        <v>8</v>
      </c>
      <c r="F39" s="15">
        <v>0</v>
      </c>
    </row>
    <row r="40" spans="1:7" ht="15.75" customHeight="1" x14ac:dyDescent="0.2">
      <c r="A40" s="5">
        <v>9</v>
      </c>
      <c r="B40" s="15">
        <v>0.7</v>
      </c>
      <c r="C40" s="10">
        <v>1982</v>
      </c>
      <c r="D40" s="4"/>
      <c r="E40" s="5">
        <v>9</v>
      </c>
      <c r="F40" s="15">
        <v>0</v>
      </c>
    </row>
    <row r="41" spans="1:7" ht="15.75" customHeight="1" x14ac:dyDescent="0.2">
      <c r="A41" s="5">
        <v>10</v>
      </c>
      <c r="B41" s="15">
        <v>0.4</v>
      </c>
      <c r="C41" s="10">
        <v>1975</v>
      </c>
      <c r="D41" s="4"/>
      <c r="E41" s="5">
        <v>10</v>
      </c>
      <c r="F41" s="15">
        <v>0</v>
      </c>
    </row>
    <row r="42" spans="1:7" ht="15.75" customHeight="1" x14ac:dyDescent="0.2">
      <c r="A42" s="5"/>
      <c r="D42" s="4"/>
    </row>
    <row r="43" spans="1:7" ht="15.75" customHeight="1" x14ac:dyDescent="0.2">
      <c r="A43" s="112" t="s">
        <v>234</v>
      </c>
      <c r="B43" s="113"/>
      <c r="C43" s="113"/>
      <c r="D43" s="4"/>
      <c r="E43" s="112" t="s">
        <v>235</v>
      </c>
      <c r="F43" s="113"/>
      <c r="G43" s="113"/>
    </row>
    <row r="44" spans="1:7" ht="15.75" customHeight="1" x14ac:dyDescent="0.2">
      <c r="A44" s="5"/>
      <c r="B44" s="5" t="s">
        <v>7</v>
      </c>
      <c r="C44" s="5" t="s">
        <v>24</v>
      </c>
      <c r="D44" s="4"/>
      <c r="F44" s="5" t="s">
        <v>7</v>
      </c>
      <c r="G44" s="5" t="s">
        <v>24</v>
      </c>
    </row>
    <row r="45" spans="1:7" ht="15.75" customHeight="1" x14ac:dyDescent="0.2">
      <c r="A45" s="5">
        <v>1</v>
      </c>
      <c r="B45" s="10">
        <v>77</v>
      </c>
      <c r="C45" s="26">
        <v>37397</v>
      </c>
      <c r="D45" s="4"/>
      <c r="E45" s="5">
        <v>1</v>
      </c>
      <c r="F45" s="10">
        <v>17</v>
      </c>
      <c r="G45" s="26">
        <v>23507</v>
      </c>
    </row>
    <row r="46" spans="1:7" ht="15.75" customHeight="1" x14ac:dyDescent="0.2">
      <c r="A46" s="5">
        <v>2</v>
      </c>
      <c r="B46" s="10">
        <v>77</v>
      </c>
      <c r="C46" s="26">
        <v>25347</v>
      </c>
      <c r="D46" s="4"/>
      <c r="E46" s="5">
        <v>2</v>
      </c>
      <c r="F46" s="10">
        <v>18</v>
      </c>
      <c r="G46" s="26">
        <v>23506</v>
      </c>
    </row>
    <row r="47" spans="1:7" ht="15.75" customHeight="1" x14ac:dyDescent="0.2">
      <c r="A47" s="5">
        <v>3</v>
      </c>
      <c r="B47" s="28">
        <v>76</v>
      </c>
      <c r="C47" s="27">
        <v>44712</v>
      </c>
      <c r="D47" s="4"/>
      <c r="E47" s="5">
        <v>3</v>
      </c>
      <c r="F47" s="10">
        <v>20</v>
      </c>
      <c r="G47" s="26">
        <v>23505</v>
      </c>
    </row>
    <row r="48" spans="1:7" ht="15.75" customHeight="1" x14ac:dyDescent="0.2">
      <c r="A48" s="5">
        <v>4</v>
      </c>
      <c r="B48" s="10">
        <v>76</v>
      </c>
      <c r="C48" s="26">
        <v>41423</v>
      </c>
      <c r="D48" s="4"/>
      <c r="E48" s="5">
        <v>4</v>
      </c>
      <c r="F48" s="10">
        <v>24</v>
      </c>
      <c r="G48" s="26">
        <v>37014</v>
      </c>
    </row>
    <row r="49" spans="1:7" ht="15.75" customHeight="1" x14ac:dyDescent="0.2">
      <c r="A49" s="5">
        <v>5</v>
      </c>
      <c r="B49" s="10">
        <v>76</v>
      </c>
      <c r="C49" s="26">
        <v>40325</v>
      </c>
      <c r="D49" s="4"/>
      <c r="E49" s="5">
        <v>5</v>
      </c>
      <c r="F49" s="10">
        <v>25</v>
      </c>
      <c r="G49" s="26">
        <v>33728</v>
      </c>
    </row>
    <row r="50" spans="1:7" ht="15.75" customHeight="1" x14ac:dyDescent="0.2">
      <c r="A50" s="5">
        <v>6</v>
      </c>
      <c r="B50" s="10">
        <v>76</v>
      </c>
      <c r="C50" s="26">
        <v>38864</v>
      </c>
      <c r="D50" s="4"/>
      <c r="E50" s="5">
        <v>6</v>
      </c>
      <c r="F50" s="28">
        <v>26</v>
      </c>
      <c r="G50" s="27">
        <v>44317</v>
      </c>
    </row>
    <row r="51" spans="1:7" ht="15.75" customHeight="1" x14ac:dyDescent="0.2">
      <c r="A51" s="5">
        <v>7</v>
      </c>
      <c r="B51" s="10">
        <v>76</v>
      </c>
      <c r="C51" s="26">
        <v>34119</v>
      </c>
      <c r="D51" s="4"/>
      <c r="E51" s="5">
        <v>7</v>
      </c>
      <c r="F51" s="10">
        <v>26</v>
      </c>
      <c r="G51" s="26">
        <v>37015</v>
      </c>
    </row>
    <row r="52" spans="1:7" ht="15.75" customHeight="1" x14ac:dyDescent="0.2">
      <c r="A52" s="5">
        <v>8</v>
      </c>
      <c r="B52" s="10">
        <v>75</v>
      </c>
      <c r="C52" s="26">
        <v>40327</v>
      </c>
      <c r="D52" s="4"/>
      <c r="E52" s="5">
        <v>8</v>
      </c>
      <c r="F52" s="10">
        <v>26</v>
      </c>
      <c r="G52" s="26">
        <v>19115</v>
      </c>
    </row>
    <row r="53" spans="1:7" ht="15.75" customHeight="1" x14ac:dyDescent="0.2">
      <c r="A53" s="5">
        <v>9</v>
      </c>
      <c r="B53" s="10">
        <v>75</v>
      </c>
      <c r="C53" s="26">
        <v>38863</v>
      </c>
      <c r="D53" s="4"/>
      <c r="E53" s="5">
        <v>9</v>
      </c>
      <c r="F53" s="10">
        <v>27</v>
      </c>
      <c r="G53" s="26">
        <v>38115</v>
      </c>
    </row>
    <row r="54" spans="1:7" ht="15.75" customHeight="1" x14ac:dyDescent="0.2">
      <c r="A54" s="5">
        <v>10</v>
      </c>
      <c r="B54" s="10">
        <v>75</v>
      </c>
      <c r="C54" s="26">
        <v>34109</v>
      </c>
      <c r="D54" s="4"/>
      <c r="E54" s="5">
        <v>10</v>
      </c>
      <c r="F54" s="10">
        <v>27</v>
      </c>
      <c r="G54" s="26">
        <v>37378</v>
      </c>
    </row>
    <row r="55" spans="1:7" ht="15.75" customHeight="1" x14ac:dyDescent="0.2">
      <c r="A55" s="5"/>
      <c r="D55" s="4"/>
    </row>
    <row r="56" spans="1:7" ht="15.75" customHeight="1" x14ac:dyDescent="0.2">
      <c r="A56" s="112" t="s">
        <v>236</v>
      </c>
      <c r="B56" s="113"/>
      <c r="C56" s="113"/>
      <c r="D56" s="4"/>
      <c r="E56" s="112" t="s">
        <v>237</v>
      </c>
      <c r="F56" s="113"/>
      <c r="G56" s="113"/>
    </row>
    <row r="57" spans="1:7" ht="15.75" customHeight="1" x14ac:dyDescent="0.2">
      <c r="A57" s="5"/>
      <c r="B57" s="5" t="s">
        <v>7</v>
      </c>
      <c r="C57" s="5" t="s">
        <v>8</v>
      </c>
      <c r="D57" s="4"/>
      <c r="F57" s="5" t="s">
        <v>7</v>
      </c>
      <c r="G57" s="5" t="s">
        <v>8</v>
      </c>
    </row>
    <row r="58" spans="1:7" ht="15.75" customHeight="1" x14ac:dyDescent="0.2">
      <c r="A58" s="5">
        <v>1</v>
      </c>
      <c r="B58" s="15">
        <v>52.5</v>
      </c>
      <c r="C58" s="10">
        <v>2014</v>
      </c>
      <c r="D58" s="4"/>
      <c r="E58" s="5">
        <v>1</v>
      </c>
      <c r="F58" s="15">
        <v>41.1</v>
      </c>
      <c r="G58" s="10">
        <v>1964</v>
      </c>
    </row>
    <row r="59" spans="1:7" ht="15.75" customHeight="1" x14ac:dyDescent="0.2">
      <c r="A59" s="5">
        <v>2</v>
      </c>
      <c r="B59" s="15">
        <v>52</v>
      </c>
      <c r="C59" s="10">
        <v>2016</v>
      </c>
      <c r="D59" s="4"/>
      <c r="E59" s="5">
        <v>2</v>
      </c>
      <c r="F59" s="10">
        <v>41.6</v>
      </c>
      <c r="G59" s="10">
        <v>1971</v>
      </c>
    </row>
    <row r="60" spans="1:7" ht="15.75" customHeight="1" x14ac:dyDescent="0.2">
      <c r="A60" s="5">
        <v>3</v>
      </c>
      <c r="B60" s="28">
        <v>50.9</v>
      </c>
      <c r="C60" s="28">
        <v>2022</v>
      </c>
      <c r="D60" s="4"/>
      <c r="E60" s="5">
        <v>3</v>
      </c>
      <c r="F60" s="10">
        <v>43.2</v>
      </c>
      <c r="G60" s="10">
        <v>1972</v>
      </c>
    </row>
    <row r="61" spans="1:7" ht="15.75" customHeight="1" x14ac:dyDescent="0.2">
      <c r="A61" s="5">
        <v>4</v>
      </c>
      <c r="B61" s="10">
        <v>50.7</v>
      </c>
      <c r="C61" s="10">
        <v>1993</v>
      </c>
      <c r="D61" s="4"/>
      <c r="E61" s="5">
        <v>4</v>
      </c>
      <c r="F61" s="10">
        <v>43.6</v>
      </c>
      <c r="G61" s="10">
        <v>1973</v>
      </c>
    </row>
    <row r="62" spans="1:7" ht="15.75" customHeight="1" x14ac:dyDescent="0.2">
      <c r="A62" s="5">
        <v>5</v>
      </c>
      <c r="B62" s="10">
        <v>50.7</v>
      </c>
      <c r="C62" s="10">
        <v>1981</v>
      </c>
      <c r="D62" s="4"/>
      <c r="E62" s="5">
        <v>5</v>
      </c>
      <c r="F62" s="15">
        <v>43.9</v>
      </c>
      <c r="G62" s="10">
        <v>1955</v>
      </c>
    </row>
    <row r="63" spans="1:7" ht="15.75" customHeight="1" x14ac:dyDescent="0.2">
      <c r="A63" s="5">
        <v>6</v>
      </c>
      <c r="B63" s="10">
        <v>50.6</v>
      </c>
      <c r="C63" s="10">
        <v>2005</v>
      </c>
      <c r="D63" s="4"/>
      <c r="E63" s="5">
        <v>6</v>
      </c>
      <c r="F63" s="15">
        <v>44</v>
      </c>
      <c r="G63" s="10">
        <v>1956</v>
      </c>
    </row>
    <row r="64" spans="1:7" ht="15.75" customHeight="1" x14ac:dyDescent="0.2">
      <c r="A64" s="5">
        <v>7</v>
      </c>
      <c r="B64" s="9">
        <v>50.4</v>
      </c>
      <c r="C64" s="9">
        <v>2020</v>
      </c>
      <c r="D64" s="4"/>
      <c r="E64" s="5">
        <v>7</v>
      </c>
      <c r="F64" s="15">
        <v>44.1</v>
      </c>
      <c r="G64" s="10">
        <v>1966</v>
      </c>
    </row>
    <row r="65" spans="1:7" ht="15.75" customHeight="1" x14ac:dyDescent="0.2">
      <c r="A65" s="5">
        <v>8</v>
      </c>
      <c r="B65" s="10">
        <v>50.2</v>
      </c>
      <c r="C65" s="10">
        <v>2015</v>
      </c>
      <c r="D65" s="4"/>
      <c r="E65" s="5">
        <v>8</v>
      </c>
      <c r="F65" s="15">
        <v>44.4</v>
      </c>
      <c r="G65" s="10">
        <v>1952</v>
      </c>
    </row>
    <row r="66" spans="1:7" ht="15.75" customHeight="1" x14ac:dyDescent="0.2">
      <c r="A66" s="5">
        <v>9</v>
      </c>
      <c r="B66" s="8">
        <v>50.2</v>
      </c>
      <c r="C66" s="9">
        <v>2019</v>
      </c>
      <c r="D66" s="4"/>
      <c r="E66" s="5">
        <v>9</v>
      </c>
      <c r="F66" s="10">
        <v>44.5</v>
      </c>
      <c r="G66" s="10">
        <v>1982</v>
      </c>
    </row>
    <row r="67" spans="1:7" ht="15.75" customHeight="1" x14ac:dyDescent="0.2">
      <c r="A67" s="5">
        <v>10</v>
      </c>
      <c r="B67" s="10">
        <v>50.2</v>
      </c>
      <c r="C67" s="9">
        <v>1979</v>
      </c>
      <c r="D67" s="4"/>
      <c r="E67" s="5">
        <v>10</v>
      </c>
      <c r="F67" s="10">
        <v>44.7</v>
      </c>
      <c r="G67" s="10">
        <v>1962</v>
      </c>
    </row>
    <row r="68" spans="1:7" ht="15.75" customHeight="1" x14ac:dyDescent="0.2">
      <c r="A68" s="5"/>
      <c r="D68" s="4"/>
    </row>
    <row r="69" spans="1:7" ht="15.75" customHeight="1" x14ac:dyDescent="0.2">
      <c r="A69" s="112" t="s">
        <v>224</v>
      </c>
      <c r="B69" s="113"/>
      <c r="C69" s="113"/>
      <c r="D69" s="4"/>
      <c r="E69" s="112" t="s">
        <v>88</v>
      </c>
      <c r="F69" s="113"/>
      <c r="G69" s="113"/>
    </row>
    <row r="70" spans="1:7" ht="15.75" customHeight="1" x14ac:dyDescent="0.2">
      <c r="A70" s="5"/>
      <c r="B70" s="5" t="s">
        <v>231</v>
      </c>
      <c r="C70" s="5" t="s">
        <v>24</v>
      </c>
      <c r="D70" s="4"/>
      <c r="E70" s="5"/>
      <c r="F70" s="5" t="s">
        <v>231</v>
      </c>
      <c r="G70" s="5" t="s">
        <v>24</v>
      </c>
    </row>
    <row r="71" spans="1:7" ht="15.75" customHeight="1" x14ac:dyDescent="0.2">
      <c r="A71" s="5">
        <v>1</v>
      </c>
      <c r="B71" s="15">
        <v>5</v>
      </c>
      <c r="C71" s="26">
        <v>37014</v>
      </c>
      <c r="D71" s="4"/>
      <c r="E71" s="5">
        <v>1</v>
      </c>
      <c r="F71" s="39">
        <v>0.97</v>
      </c>
      <c r="G71" s="26">
        <v>29371</v>
      </c>
    </row>
    <row r="72" spans="1:7" ht="15.75" customHeight="1" x14ac:dyDescent="0.2">
      <c r="A72" s="5">
        <v>2</v>
      </c>
      <c r="B72" s="15">
        <v>3.9</v>
      </c>
      <c r="C72" s="26">
        <v>23140</v>
      </c>
      <c r="D72" s="4"/>
      <c r="E72" s="5">
        <v>2</v>
      </c>
      <c r="F72" s="9">
        <v>0.76</v>
      </c>
      <c r="G72" s="25">
        <v>43611</v>
      </c>
    </row>
    <row r="73" spans="1:7" ht="15.75" customHeight="1" x14ac:dyDescent="0.2">
      <c r="A73" s="5">
        <v>3</v>
      </c>
      <c r="B73" s="15">
        <v>0.9</v>
      </c>
      <c r="C73" s="26">
        <v>41398</v>
      </c>
      <c r="D73" s="4"/>
      <c r="E73" s="5">
        <v>3</v>
      </c>
      <c r="F73" s="39">
        <v>0.75</v>
      </c>
      <c r="G73" s="26">
        <v>25350</v>
      </c>
    </row>
    <row r="74" spans="1:7" ht="15.75" customHeight="1" x14ac:dyDescent="0.2">
      <c r="A74" s="5">
        <v>4</v>
      </c>
      <c r="B74" s="15">
        <v>0.9</v>
      </c>
      <c r="C74" s="26">
        <v>36281</v>
      </c>
      <c r="D74" s="4"/>
      <c r="E74" s="5">
        <v>4</v>
      </c>
      <c r="F74" s="39">
        <v>0.68</v>
      </c>
      <c r="G74" s="26">
        <v>34843</v>
      </c>
    </row>
    <row r="75" spans="1:7" ht="15.75" customHeight="1" x14ac:dyDescent="0.2">
      <c r="A75" s="5">
        <v>5</v>
      </c>
      <c r="B75" s="10">
        <v>0.9</v>
      </c>
      <c r="C75" s="26">
        <v>31175</v>
      </c>
      <c r="D75" s="4"/>
      <c r="E75" s="5">
        <v>5</v>
      </c>
      <c r="F75" s="10">
        <v>0.68</v>
      </c>
      <c r="G75" s="26">
        <v>24988</v>
      </c>
    </row>
    <row r="76" spans="1:7" ht="15.75" customHeight="1" x14ac:dyDescent="0.2">
      <c r="A76" s="5">
        <v>6</v>
      </c>
      <c r="B76" s="10">
        <v>0.7</v>
      </c>
      <c r="C76" s="26">
        <v>37379</v>
      </c>
      <c r="D76" s="4"/>
      <c r="E76" s="5">
        <v>6</v>
      </c>
      <c r="F76" s="39">
        <v>0.6</v>
      </c>
      <c r="G76" s="26">
        <v>24623</v>
      </c>
    </row>
    <row r="77" spans="1:7" ht="15.75" customHeight="1" x14ac:dyDescent="0.2">
      <c r="A77" s="5">
        <v>7</v>
      </c>
      <c r="B77" s="10">
        <v>0.7</v>
      </c>
      <c r="C77" s="26">
        <v>37016</v>
      </c>
      <c r="D77" s="4"/>
      <c r="E77" s="5">
        <v>7</v>
      </c>
      <c r="F77" s="28">
        <v>0.57999999999999996</v>
      </c>
      <c r="G77" s="27">
        <v>44345</v>
      </c>
    </row>
    <row r="78" spans="1:7" ht="15.75" customHeight="1" x14ac:dyDescent="0.2">
      <c r="A78" s="5">
        <v>8</v>
      </c>
      <c r="B78" s="10">
        <v>0.7</v>
      </c>
      <c r="C78" s="26">
        <v>30082</v>
      </c>
      <c r="D78" s="4"/>
      <c r="E78" s="5">
        <v>8</v>
      </c>
      <c r="F78" s="89">
        <v>0.56999999999999995</v>
      </c>
      <c r="G78" s="90">
        <v>45049</v>
      </c>
    </row>
    <row r="79" spans="1:7" ht="15.75" customHeight="1" x14ac:dyDescent="0.2">
      <c r="A79" s="5">
        <v>9</v>
      </c>
      <c r="B79" s="10">
        <v>0.4</v>
      </c>
      <c r="C79" s="26">
        <v>37015</v>
      </c>
      <c r="D79" s="4"/>
      <c r="E79" s="5">
        <v>9</v>
      </c>
      <c r="F79" s="85">
        <v>0.56000000000000005</v>
      </c>
      <c r="G79" s="25">
        <v>43593</v>
      </c>
    </row>
    <row r="80" spans="1:7" ht="15.75" customHeight="1" x14ac:dyDescent="0.2">
      <c r="A80" s="5">
        <v>10</v>
      </c>
      <c r="B80" s="10">
        <v>0.4</v>
      </c>
      <c r="C80" s="26">
        <v>31174</v>
      </c>
      <c r="D80" s="4"/>
      <c r="E80" s="5">
        <v>10</v>
      </c>
      <c r="F80" s="10">
        <v>0.56000000000000005</v>
      </c>
      <c r="G80" s="26">
        <v>35580</v>
      </c>
    </row>
    <row r="81" spans="1:7" ht="15.75" customHeight="1" x14ac:dyDescent="0.2">
      <c r="A81" s="5"/>
      <c r="D81" s="4"/>
    </row>
    <row r="82" spans="1:7" ht="15.75" customHeight="1" x14ac:dyDescent="0.2">
      <c r="A82" s="112" t="s">
        <v>238</v>
      </c>
      <c r="B82" s="113"/>
      <c r="C82" s="113"/>
      <c r="D82" s="4"/>
      <c r="E82" s="112" t="s">
        <v>240</v>
      </c>
      <c r="F82" s="113"/>
      <c r="G82" s="113"/>
    </row>
    <row r="83" spans="1:7" ht="15.75" customHeight="1" x14ac:dyDescent="0.2">
      <c r="A83" s="5"/>
      <c r="D83" s="4"/>
      <c r="E83" s="5"/>
      <c r="F83" s="69" t="s">
        <v>241</v>
      </c>
      <c r="G83" s="69" t="s">
        <v>8</v>
      </c>
    </row>
    <row r="84" spans="1:7" ht="15.75" customHeight="1" x14ac:dyDescent="0.2">
      <c r="A84" s="69">
        <v>1</v>
      </c>
      <c r="B84" s="70">
        <v>0.5</v>
      </c>
      <c r="C84" s="70">
        <v>1955</v>
      </c>
      <c r="D84" s="4"/>
      <c r="E84" s="69">
        <v>1</v>
      </c>
      <c r="F84" s="70">
        <v>6</v>
      </c>
      <c r="G84" s="70">
        <v>1955</v>
      </c>
    </row>
    <row r="85" spans="1:7" ht="15.75" customHeight="1" x14ac:dyDescent="0.2">
      <c r="A85" s="69">
        <v>2</v>
      </c>
      <c r="B85" s="70">
        <v>0.3</v>
      </c>
      <c r="C85" s="70">
        <v>1972</v>
      </c>
      <c r="D85" s="4"/>
      <c r="E85" s="69">
        <v>2</v>
      </c>
      <c r="F85" s="70">
        <v>5</v>
      </c>
      <c r="G85" s="70">
        <v>2001</v>
      </c>
    </row>
    <row r="86" spans="1:7" ht="15.75" customHeight="1" x14ac:dyDescent="0.2">
      <c r="A86" s="69">
        <v>3</v>
      </c>
      <c r="B86" s="83">
        <v>0.2</v>
      </c>
      <c r="C86" s="70">
        <v>2013</v>
      </c>
      <c r="D86" s="4"/>
      <c r="E86" s="69">
        <v>3</v>
      </c>
      <c r="F86" s="70">
        <v>3</v>
      </c>
      <c r="G86" s="70">
        <v>1972</v>
      </c>
    </row>
    <row r="87" spans="1:7" ht="15.75" customHeight="1" x14ac:dyDescent="0.2">
      <c r="A87" s="69">
        <v>4</v>
      </c>
      <c r="B87" s="83">
        <v>0.2</v>
      </c>
      <c r="C87" s="70">
        <v>2001</v>
      </c>
      <c r="D87" s="4"/>
      <c r="E87" s="69">
        <v>4</v>
      </c>
      <c r="F87" s="70">
        <v>2</v>
      </c>
      <c r="G87" s="70">
        <v>2013</v>
      </c>
    </row>
    <row r="88" spans="1:7" ht="15.75" customHeight="1" x14ac:dyDescent="0.2">
      <c r="A88" s="69">
        <v>5</v>
      </c>
      <c r="B88" s="70">
        <v>0.1</v>
      </c>
      <c r="C88" s="70">
        <v>1975</v>
      </c>
      <c r="D88" s="4"/>
      <c r="E88" s="69">
        <v>5</v>
      </c>
      <c r="F88" s="70">
        <v>2</v>
      </c>
      <c r="G88" s="70">
        <v>1975</v>
      </c>
    </row>
    <row r="89" spans="1:7" ht="15.75" customHeight="1" x14ac:dyDescent="0.2">
      <c r="A89" s="69">
        <v>6</v>
      </c>
      <c r="B89" s="91">
        <v>0</v>
      </c>
      <c r="C89" s="82">
        <v>2023</v>
      </c>
      <c r="D89" s="4"/>
      <c r="E89" s="69">
        <v>6</v>
      </c>
      <c r="F89" s="82">
        <v>1</v>
      </c>
      <c r="G89" s="82">
        <v>2023</v>
      </c>
    </row>
    <row r="90" spans="1:7" ht="15.75" customHeight="1" x14ac:dyDescent="0.2">
      <c r="A90" s="69">
        <v>7</v>
      </c>
      <c r="B90" s="83">
        <v>0</v>
      </c>
      <c r="C90" s="70">
        <v>2022</v>
      </c>
      <c r="D90" s="4"/>
      <c r="E90" s="69">
        <v>7</v>
      </c>
      <c r="F90" s="70">
        <v>1</v>
      </c>
      <c r="G90" s="70">
        <v>1999</v>
      </c>
    </row>
    <row r="91" spans="1:7" ht="15.75" customHeight="1" x14ac:dyDescent="0.2">
      <c r="A91" s="69">
        <v>8</v>
      </c>
      <c r="B91" s="83">
        <v>0</v>
      </c>
      <c r="C91" s="70">
        <v>2021</v>
      </c>
      <c r="D91" s="4"/>
      <c r="E91" s="69">
        <v>8</v>
      </c>
      <c r="F91" s="92" t="s">
        <v>100</v>
      </c>
      <c r="G91" s="70">
        <v>1992</v>
      </c>
    </row>
    <row r="92" spans="1:7" ht="15.75" customHeight="1" x14ac:dyDescent="0.2">
      <c r="A92" s="69">
        <v>9</v>
      </c>
      <c r="B92" s="83">
        <v>0</v>
      </c>
      <c r="C92" s="70">
        <v>2020</v>
      </c>
      <c r="D92" s="4"/>
      <c r="E92" s="69">
        <v>9</v>
      </c>
      <c r="F92" s="92" t="s">
        <v>100</v>
      </c>
      <c r="G92" s="70">
        <v>1985</v>
      </c>
    </row>
    <row r="93" spans="1:7" ht="15.75" customHeight="1" x14ac:dyDescent="0.2">
      <c r="A93" s="69">
        <v>10</v>
      </c>
      <c r="B93" s="83">
        <v>0</v>
      </c>
      <c r="C93" s="70">
        <v>2019</v>
      </c>
      <c r="D93" s="4"/>
      <c r="E93" s="69">
        <v>10</v>
      </c>
      <c r="F93" s="92" t="s">
        <v>100</v>
      </c>
      <c r="G93" s="70">
        <v>1982</v>
      </c>
    </row>
    <row r="94" spans="1:7" ht="15.75" customHeight="1" x14ac:dyDescent="0.2">
      <c r="A94" s="5"/>
      <c r="D94" s="28"/>
    </row>
    <row r="95" spans="1:7" ht="15.75" customHeight="1" x14ac:dyDescent="0.2">
      <c r="A95" s="5"/>
    </row>
    <row r="96" spans="1:7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/>
    <row r="269" spans="1:1" ht="15.75" customHeight="1" x14ac:dyDescent="0.2"/>
    <row r="270" spans="1:1" ht="15.75" customHeight="1" x14ac:dyDescent="0.2"/>
    <row r="271" spans="1:1" ht="15.75" customHeight="1" x14ac:dyDescent="0.2"/>
    <row r="272" spans="1:1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</sheetData>
  <mergeCells count="12">
    <mergeCell ref="A17:C17"/>
    <mergeCell ref="E17:G17"/>
    <mergeCell ref="A30:C30"/>
    <mergeCell ref="E30:G30"/>
    <mergeCell ref="A43:C43"/>
    <mergeCell ref="E43:G43"/>
    <mergeCell ref="A56:C56"/>
    <mergeCell ref="A69:C69"/>
    <mergeCell ref="E69:G69"/>
    <mergeCell ref="A82:C82"/>
    <mergeCell ref="E82:G82"/>
    <mergeCell ref="E56:G56"/>
  </mergeCells>
  <pageMargins left="0.7" right="0.7" top="0.75" bottom="0.75" header="0" footer="0"/>
  <pageSetup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</sheetPr>
  <dimension ref="A1:Z1000"/>
  <sheetViews>
    <sheetView workbookViewId="0"/>
  </sheetViews>
  <sheetFormatPr defaultColWidth="12.5703125" defaultRowHeight="15" customHeight="1" x14ac:dyDescent="0.2"/>
  <cols>
    <col min="1" max="1" width="23.85546875" customWidth="1"/>
    <col min="2" max="2" width="12.5703125" customWidth="1"/>
    <col min="3" max="3" width="14.5703125" customWidth="1"/>
    <col min="4" max="4" width="12.5703125" customWidth="1"/>
    <col min="5" max="5" width="7.42578125" customWidth="1"/>
    <col min="6" max="6" width="13.85546875" customWidth="1"/>
  </cols>
  <sheetData>
    <row r="1" spans="1:26" ht="15.75" customHeight="1" x14ac:dyDescent="0.2">
      <c r="A1" s="5" t="s">
        <v>248</v>
      </c>
      <c r="B1" s="5"/>
    </row>
    <row r="2" spans="1:26" ht="15.75" customHeight="1" x14ac:dyDescent="0.25">
      <c r="A2" s="5"/>
      <c r="B2" s="10"/>
      <c r="C2" s="10"/>
      <c r="F2" s="1" t="s">
        <v>1</v>
      </c>
      <c r="G2" s="2">
        <v>45426</v>
      </c>
    </row>
    <row r="3" spans="1:26" ht="15.75" customHeight="1" x14ac:dyDescent="0.2">
      <c r="A3" s="5"/>
      <c r="B3" s="5" t="s">
        <v>5</v>
      </c>
      <c r="C3" s="5" t="s">
        <v>216</v>
      </c>
    </row>
    <row r="4" spans="1:26" ht="15.75" customHeight="1" x14ac:dyDescent="0.2">
      <c r="A4" s="5" t="s">
        <v>217</v>
      </c>
      <c r="B4" s="12">
        <f t="shared" ref="B4:C4" si="0">B43</f>
        <v>85</v>
      </c>
      <c r="C4" s="16">
        <f t="shared" si="0"/>
        <v>25368</v>
      </c>
    </row>
    <row r="5" spans="1:26" ht="15.75" customHeight="1" x14ac:dyDescent="0.2">
      <c r="A5" s="5" t="s">
        <v>218</v>
      </c>
      <c r="B5" s="12">
        <f t="shared" ref="B5:C5" si="1">F43</f>
        <v>33</v>
      </c>
      <c r="C5" s="16">
        <f t="shared" si="1"/>
        <v>22436</v>
      </c>
    </row>
    <row r="6" spans="1:26" ht="15.75" customHeight="1" x14ac:dyDescent="0.2">
      <c r="A6" s="5" t="s">
        <v>219</v>
      </c>
      <c r="B6" s="57">
        <f t="shared" ref="B6:C6" si="2">B56</f>
        <v>60.5</v>
      </c>
      <c r="C6" s="84">
        <f t="shared" si="2"/>
        <v>2019</v>
      </c>
    </row>
    <row r="7" spans="1:26" ht="15.75" customHeight="1" x14ac:dyDescent="0.2">
      <c r="A7" s="5" t="s">
        <v>220</v>
      </c>
      <c r="B7" s="54">
        <f t="shared" ref="B7:C7" si="3">F56</f>
        <v>51.1</v>
      </c>
      <c r="C7" s="12">
        <f t="shared" si="3"/>
        <v>1971</v>
      </c>
    </row>
    <row r="8" spans="1:26" ht="15.75" customHeight="1" x14ac:dyDescent="0.2">
      <c r="A8" s="5" t="s">
        <v>222</v>
      </c>
      <c r="B8" s="42">
        <f t="shared" ref="B8:C8" si="4">B17</f>
        <v>3.4</v>
      </c>
      <c r="C8" s="12">
        <f t="shared" si="4"/>
        <v>1962</v>
      </c>
    </row>
    <row r="9" spans="1:26" ht="15.75" customHeight="1" x14ac:dyDescent="0.2">
      <c r="A9" s="5" t="s">
        <v>223</v>
      </c>
      <c r="B9" s="12">
        <f t="shared" ref="B9:C9" si="5">F17</f>
        <v>0.02</v>
      </c>
      <c r="C9" s="12">
        <f t="shared" si="5"/>
        <v>1952</v>
      </c>
    </row>
    <row r="10" spans="1:26" ht="15.75" customHeight="1" x14ac:dyDescent="0.2">
      <c r="A10" s="5" t="s">
        <v>224</v>
      </c>
      <c r="B10" s="54">
        <f t="shared" ref="B10:C10" si="6">B69</f>
        <v>0</v>
      </c>
      <c r="C10" s="16" t="str">
        <f t="shared" si="6"/>
        <v>All</v>
      </c>
    </row>
    <row r="11" spans="1:26" ht="15.75" customHeight="1" x14ac:dyDescent="0.2">
      <c r="A11" s="5" t="s">
        <v>225</v>
      </c>
      <c r="B11" s="54">
        <f t="shared" ref="B11:C11" si="7">B30</f>
        <v>0</v>
      </c>
      <c r="C11" s="12" t="str">
        <f t="shared" si="7"/>
        <v>All</v>
      </c>
    </row>
    <row r="12" spans="1:26" ht="15.75" customHeight="1" x14ac:dyDescent="0.2">
      <c r="A12" s="5" t="s">
        <v>226</v>
      </c>
      <c r="B12" s="54">
        <f t="shared" ref="B12:C12" si="8">F30</f>
        <v>0</v>
      </c>
      <c r="C12" s="12" t="str">
        <f t="shared" si="8"/>
        <v>All</v>
      </c>
    </row>
    <row r="13" spans="1:26" ht="15.75" customHeight="1" x14ac:dyDescent="0.2">
      <c r="A13" s="5" t="s">
        <v>88</v>
      </c>
      <c r="B13" s="39">
        <f t="shared" ref="B13:C13" si="9">F69</f>
        <v>1.62</v>
      </c>
      <c r="C13" s="26">
        <f t="shared" si="9"/>
        <v>22809</v>
      </c>
    </row>
    <row r="14" spans="1:26" ht="15.75" customHeight="1" x14ac:dyDescent="0.2">
      <c r="A14" s="5"/>
    </row>
    <row r="15" spans="1:26" ht="15.75" customHeight="1" x14ac:dyDescent="0.2">
      <c r="A15" s="112" t="s">
        <v>229</v>
      </c>
      <c r="B15" s="113"/>
      <c r="C15" s="113"/>
      <c r="D15" s="4"/>
      <c r="E15" s="112" t="s">
        <v>230</v>
      </c>
      <c r="F15" s="113"/>
      <c r="G15" s="113"/>
    </row>
    <row r="16" spans="1:26" ht="15.75" customHeight="1" x14ac:dyDescent="0.2">
      <c r="A16" s="5"/>
      <c r="B16" s="5" t="s">
        <v>231</v>
      </c>
      <c r="C16" s="5" t="s">
        <v>8</v>
      </c>
      <c r="D16" s="71"/>
      <c r="E16" s="5"/>
      <c r="F16" s="5" t="s">
        <v>231</v>
      </c>
      <c r="G16" s="5" t="s">
        <v>8</v>
      </c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5.75" customHeight="1" x14ac:dyDescent="0.2">
      <c r="A17" s="5">
        <v>1</v>
      </c>
      <c r="B17" s="39">
        <v>3.4</v>
      </c>
      <c r="C17" s="10">
        <v>1962</v>
      </c>
      <c r="D17" s="4"/>
      <c r="E17" s="5">
        <v>1</v>
      </c>
      <c r="F17" s="10">
        <v>0.02</v>
      </c>
      <c r="G17" s="10">
        <v>1952</v>
      </c>
    </row>
    <row r="18" spans="1:26" ht="15.75" customHeight="1" x14ac:dyDescent="0.2">
      <c r="A18" s="5">
        <v>2</v>
      </c>
      <c r="B18" s="10">
        <v>3.21</v>
      </c>
      <c r="C18" s="10">
        <v>2014</v>
      </c>
      <c r="D18" s="4"/>
      <c r="E18" s="5">
        <v>2</v>
      </c>
      <c r="F18" s="9">
        <v>0.06</v>
      </c>
      <c r="G18" s="9">
        <v>2019</v>
      </c>
    </row>
    <row r="19" spans="1:26" ht="15.75" customHeight="1" x14ac:dyDescent="0.2">
      <c r="A19" s="5">
        <v>3</v>
      </c>
      <c r="B19" s="39">
        <v>3.09</v>
      </c>
      <c r="C19" s="10">
        <v>1978</v>
      </c>
      <c r="D19" s="4"/>
      <c r="E19" s="5">
        <v>3</v>
      </c>
      <c r="F19" s="28">
        <v>7.0000000000000007E-2</v>
      </c>
      <c r="G19" s="28">
        <v>2022</v>
      </c>
    </row>
    <row r="20" spans="1:26" ht="15.75" customHeight="1" x14ac:dyDescent="0.2">
      <c r="A20" s="5">
        <v>4</v>
      </c>
      <c r="B20" s="39">
        <v>2.73</v>
      </c>
      <c r="C20" s="10">
        <v>1980</v>
      </c>
      <c r="D20" s="4"/>
      <c r="E20" s="5">
        <v>4</v>
      </c>
      <c r="F20" s="10">
        <v>0.12</v>
      </c>
      <c r="G20" s="10">
        <v>1953</v>
      </c>
    </row>
    <row r="21" spans="1:26" ht="15.75" customHeight="1" x14ac:dyDescent="0.2">
      <c r="A21" s="5">
        <v>5</v>
      </c>
      <c r="B21" s="39">
        <v>2.7</v>
      </c>
      <c r="C21" s="10">
        <v>1998</v>
      </c>
      <c r="D21" s="4"/>
      <c r="E21" s="5">
        <v>5</v>
      </c>
      <c r="F21" s="10">
        <v>0.17</v>
      </c>
      <c r="G21" s="10">
        <v>1993</v>
      </c>
    </row>
    <row r="22" spans="1:26" ht="15.75" customHeight="1" x14ac:dyDescent="0.2">
      <c r="A22" s="5">
        <v>6</v>
      </c>
      <c r="B22" s="39">
        <v>2.19</v>
      </c>
      <c r="C22" s="10">
        <v>1958</v>
      </c>
      <c r="D22" s="4"/>
      <c r="E22" s="5">
        <v>6</v>
      </c>
      <c r="F22" s="39">
        <v>0.18</v>
      </c>
      <c r="G22" s="10">
        <v>1991</v>
      </c>
    </row>
    <row r="23" spans="1:26" ht="15.75" customHeight="1" x14ac:dyDescent="0.2">
      <c r="A23" s="5">
        <v>7</v>
      </c>
      <c r="B23" s="39">
        <v>1.82</v>
      </c>
      <c r="C23" s="10">
        <v>1963</v>
      </c>
      <c r="D23" s="4"/>
      <c r="E23" s="5">
        <v>7</v>
      </c>
      <c r="F23" s="39">
        <v>0.18</v>
      </c>
      <c r="G23" s="10">
        <v>1969</v>
      </c>
    </row>
    <row r="24" spans="1:26" ht="15.75" customHeight="1" x14ac:dyDescent="0.2">
      <c r="A24" s="5">
        <v>8</v>
      </c>
      <c r="B24" s="10">
        <v>1.79</v>
      </c>
      <c r="C24" s="10">
        <v>1979</v>
      </c>
      <c r="D24" s="4"/>
      <c r="E24" s="5">
        <v>8</v>
      </c>
      <c r="F24" s="10">
        <v>0.24</v>
      </c>
      <c r="G24" s="10">
        <v>2001</v>
      </c>
    </row>
    <row r="25" spans="1:26" ht="15.75" customHeight="1" x14ac:dyDescent="0.2">
      <c r="A25" s="5">
        <v>9</v>
      </c>
      <c r="B25" s="41">
        <v>1.74</v>
      </c>
      <c r="C25" s="41">
        <v>2023</v>
      </c>
      <c r="D25" s="4"/>
      <c r="E25" s="5">
        <v>9</v>
      </c>
      <c r="F25" s="10">
        <v>0.26</v>
      </c>
      <c r="G25" s="10">
        <v>1960</v>
      </c>
    </row>
    <row r="26" spans="1:26" ht="15.75" customHeight="1" x14ac:dyDescent="0.2">
      <c r="A26" s="5">
        <v>10</v>
      </c>
      <c r="B26" s="39">
        <v>1.71</v>
      </c>
      <c r="C26" s="10">
        <v>2016</v>
      </c>
      <c r="D26" s="4"/>
      <c r="E26" s="5">
        <v>10</v>
      </c>
      <c r="F26" s="39">
        <v>0.26</v>
      </c>
      <c r="G26" s="10">
        <v>1959</v>
      </c>
    </row>
    <row r="27" spans="1:26" ht="15.75" customHeight="1" x14ac:dyDescent="0.2">
      <c r="A27" s="5"/>
      <c r="D27" s="4"/>
    </row>
    <row r="28" spans="1:26" ht="15.75" customHeight="1" x14ac:dyDescent="0.2">
      <c r="A28" s="112" t="s">
        <v>232</v>
      </c>
      <c r="B28" s="113"/>
      <c r="C28" s="113"/>
      <c r="D28" s="4"/>
      <c r="E28" s="112" t="s">
        <v>233</v>
      </c>
      <c r="F28" s="113"/>
      <c r="G28" s="113"/>
    </row>
    <row r="29" spans="1:26" ht="15.75" customHeight="1" x14ac:dyDescent="0.2">
      <c r="A29" s="5"/>
      <c r="B29" s="5" t="s">
        <v>231</v>
      </c>
      <c r="C29" s="5" t="s">
        <v>8</v>
      </c>
      <c r="D29" s="71"/>
      <c r="E29" s="5"/>
      <c r="F29" s="5" t="s">
        <v>231</v>
      </c>
      <c r="G29" s="5" t="s">
        <v>8</v>
      </c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</row>
    <row r="30" spans="1:26" ht="15.75" customHeight="1" x14ac:dyDescent="0.2">
      <c r="A30" s="5">
        <v>1</v>
      </c>
      <c r="B30" s="15">
        <v>0</v>
      </c>
      <c r="C30" s="12" t="s">
        <v>249</v>
      </c>
      <c r="D30" s="4"/>
      <c r="E30" s="5">
        <v>1</v>
      </c>
      <c r="F30" s="15">
        <v>0</v>
      </c>
      <c r="G30" s="12" t="s">
        <v>249</v>
      </c>
    </row>
    <row r="31" spans="1:26" ht="15.75" customHeight="1" x14ac:dyDescent="0.2">
      <c r="A31" s="5">
        <v>2</v>
      </c>
      <c r="B31" s="15">
        <v>0</v>
      </c>
      <c r="D31" s="4"/>
      <c r="E31" s="5">
        <v>2</v>
      </c>
      <c r="F31" s="15">
        <v>0</v>
      </c>
    </row>
    <row r="32" spans="1:26" ht="15.75" customHeight="1" x14ac:dyDescent="0.2">
      <c r="A32" s="5">
        <v>3</v>
      </c>
      <c r="B32" s="15">
        <v>0</v>
      </c>
      <c r="D32" s="4"/>
      <c r="E32" s="5">
        <v>3</v>
      </c>
      <c r="F32" s="15">
        <v>0</v>
      </c>
    </row>
    <row r="33" spans="1:7" ht="15.75" customHeight="1" x14ac:dyDescent="0.2">
      <c r="A33" s="5">
        <v>4</v>
      </c>
      <c r="B33" s="15">
        <v>0</v>
      </c>
      <c r="D33" s="4"/>
      <c r="E33" s="5">
        <v>4</v>
      </c>
      <c r="F33" s="15">
        <v>0</v>
      </c>
    </row>
    <row r="34" spans="1:7" ht="15.75" customHeight="1" x14ac:dyDescent="0.2">
      <c r="A34" s="5">
        <v>5</v>
      </c>
      <c r="B34" s="15">
        <v>0</v>
      </c>
      <c r="D34" s="4"/>
      <c r="E34" s="5">
        <v>5</v>
      </c>
      <c r="F34" s="15">
        <v>0</v>
      </c>
    </row>
    <row r="35" spans="1:7" ht="15.75" customHeight="1" x14ac:dyDescent="0.2">
      <c r="A35" s="5">
        <v>6</v>
      </c>
      <c r="B35" s="15">
        <v>0</v>
      </c>
      <c r="D35" s="4"/>
      <c r="E35" s="5">
        <v>6</v>
      </c>
      <c r="F35" s="15">
        <v>0</v>
      </c>
    </row>
    <row r="36" spans="1:7" ht="15.75" customHeight="1" x14ac:dyDescent="0.2">
      <c r="A36" s="5">
        <v>7</v>
      </c>
      <c r="B36" s="15">
        <v>0</v>
      </c>
      <c r="D36" s="4"/>
      <c r="E36" s="5">
        <v>7</v>
      </c>
      <c r="F36" s="15">
        <v>0</v>
      </c>
    </row>
    <row r="37" spans="1:7" ht="15.75" customHeight="1" x14ac:dyDescent="0.2">
      <c r="A37" s="5">
        <v>8</v>
      </c>
      <c r="B37" s="15">
        <v>0</v>
      </c>
      <c r="D37" s="4"/>
      <c r="E37" s="5">
        <v>8</v>
      </c>
      <c r="F37" s="15">
        <v>0</v>
      </c>
    </row>
    <row r="38" spans="1:7" ht="15.75" customHeight="1" x14ac:dyDescent="0.2">
      <c r="A38" s="5">
        <v>9</v>
      </c>
      <c r="B38" s="15">
        <v>0</v>
      </c>
      <c r="D38" s="4"/>
      <c r="E38" s="5">
        <v>9</v>
      </c>
      <c r="F38" s="15">
        <v>0</v>
      </c>
    </row>
    <row r="39" spans="1:7" ht="15.75" customHeight="1" x14ac:dyDescent="0.2">
      <c r="A39" s="5">
        <v>10</v>
      </c>
      <c r="B39" s="15">
        <v>0</v>
      </c>
      <c r="D39" s="4"/>
      <c r="E39" s="5">
        <v>10</v>
      </c>
      <c r="F39" s="15">
        <v>0</v>
      </c>
    </row>
    <row r="40" spans="1:7" ht="15.75" customHeight="1" x14ac:dyDescent="0.2">
      <c r="A40" s="5"/>
      <c r="D40" s="4"/>
    </row>
    <row r="41" spans="1:7" ht="15.75" customHeight="1" x14ac:dyDescent="0.2">
      <c r="A41" s="112" t="s">
        <v>234</v>
      </c>
      <c r="B41" s="113"/>
      <c r="C41" s="113"/>
      <c r="D41" s="4"/>
      <c r="E41" s="112" t="s">
        <v>235</v>
      </c>
      <c r="F41" s="113"/>
      <c r="G41" s="113"/>
    </row>
    <row r="42" spans="1:7" ht="15.75" customHeight="1" x14ac:dyDescent="0.2">
      <c r="A42" s="5"/>
      <c r="B42" s="5" t="s">
        <v>7</v>
      </c>
      <c r="C42" s="5" t="s">
        <v>24</v>
      </c>
      <c r="D42" s="4"/>
      <c r="F42" s="5" t="s">
        <v>7</v>
      </c>
      <c r="G42" s="5" t="s">
        <v>24</v>
      </c>
    </row>
    <row r="43" spans="1:7" ht="15.75" customHeight="1" x14ac:dyDescent="0.2">
      <c r="A43" s="5">
        <v>1</v>
      </c>
      <c r="B43" s="10">
        <v>85</v>
      </c>
      <c r="C43" s="26">
        <v>25368</v>
      </c>
      <c r="D43" s="4"/>
      <c r="E43" s="5">
        <v>1</v>
      </c>
      <c r="F43" s="10">
        <v>33</v>
      </c>
      <c r="G43" s="26">
        <v>22436</v>
      </c>
    </row>
    <row r="44" spans="1:7" ht="15.75" customHeight="1" x14ac:dyDescent="0.2">
      <c r="A44" s="5">
        <v>2</v>
      </c>
      <c r="B44" s="10">
        <v>83</v>
      </c>
      <c r="C44" s="26">
        <v>42537</v>
      </c>
      <c r="D44" s="4"/>
      <c r="E44" s="5">
        <v>2</v>
      </c>
      <c r="F44" s="10">
        <v>34</v>
      </c>
      <c r="G44" s="26">
        <v>31200</v>
      </c>
    </row>
    <row r="45" spans="1:7" ht="15.75" customHeight="1" x14ac:dyDescent="0.2">
      <c r="A45" s="5">
        <v>3</v>
      </c>
      <c r="B45" s="10">
        <v>83</v>
      </c>
      <c r="C45" s="26">
        <v>42171</v>
      </c>
      <c r="D45" s="4"/>
      <c r="E45" s="5">
        <v>3</v>
      </c>
      <c r="F45" s="10">
        <v>36</v>
      </c>
      <c r="G45" s="26">
        <v>30472</v>
      </c>
    </row>
    <row r="46" spans="1:7" ht="15.75" customHeight="1" x14ac:dyDescent="0.2">
      <c r="A46" s="5">
        <v>4</v>
      </c>
      <c r="B46" s="10">
        <v>83</v>
      </c>
      <c r="C46" s="26">
        <v>42170</v>
      </c>
      <c r="D46" s="4"/>
      <c r="E46" s="5">
        <v>4</v>
      </c>
      <c r="F46" s="10">
        <v>36</v>
      </c>
      <c r="G46" s="26">
        <v>27557</v>
      </c>
    </row>
    <row r="47" spans="1:7" ht="15.75" customHeight="1" x14ac:dyDescent="0.2">
      <c r="A47" s="5">
        <v>5</v>
      </c>
      <c r="B47" s="10">
        <v>83</v>
      </c>
      <c r="C47" s="26">
        <v>19536</v>
      </c>
      <c r="D47" s="4"/>
      <c r="E47" s="5">
        <v>5</v>
      </c>
      <c r="F47" s="10">
        <v>36</v>
      </c>
      <c r="G47" s="26">
        <v>26822</v>
      </c>
    </row>
    <row r="48" spans="1:7" ht="15.75" customHeight="1" x14ac:dyDescent="0.2">
      <c r="A48" s="5">
        <v>6</v>
      </c>
      <c r="B48" s="81">
        <v>82</v>
      </c>
      <c r="C48" s="93">
        <v>43645</v>
      </c>
      <c r="D48" s="4"/>
      <c r="E48" s="5">
        <v>6</v>
      </c>
      <c r="F48" s="10">
        <v>36</v>
      </c>
      <c r="G48" s="26">
        <v>24993</v>
      </c>
    </row>
    <row r="49" spans="1:7" ht="15.75" customHeight="1" x14ac:dyDescent="0.2">
      <c r="A49" s="5">
        <v>7</v>
      </c>
      <c r="B49" s="9">
        <v>82</v>
      </c>
      <c r="C49" s="25">
        <v>41443</v>
      </c>
      <c r="D49" s="4"/>
      <c r="E49" s="5">
        <v>7</v>
      </c>
      <c r="F49" s="10">
        <v>37</v>
      </c>
      <c r="G49" s="26">
        <v>37409</v>
      </c>
    </row>
    <row r="50" spans="1:7" ht="15.75" customHeight="1" x14ac:dyDescent="0.2">
      <c r="A50" s="5">
        <v>8</v>
      </c>
      <c r="B50" s="9">
        <v>82</v>
      </c>
      <c r="C50" s="25">
        <v>25369</v>
      </c>
      <c r="D50" s="4"/>
      <c r="E50" s="5">
        <v>8</v>
      </c>
      <c r="F50" s="10">
        <v>37</v>
      </c>
      <c r="G50" s="26">
        <v>36680</v>
      </c>
    </row>
    <row r="51" spans="1:7" ht="15.75" customHeight="1" x14ac:dyDescent="0.2">
      <c r="A51" s="5">
        <v>9</v>
      </c>
      <c r="B51" s="9">
        <v>82</v>
      </c>
      <c r="C51" s="25">
        <v>19535</v>
      </c>
      <c r="D51" s="4"/>
      <c r="E51" s="5">
        <v>9</v>
      </c>
      <c r="F51" s="10">
        <v>37</v>
      </c>
      <c r="G51" s="26">
        <v>34856</v>
      </c>
    </row>
    <row r="52" spans="1:7" ht="15.75" customHeight="1" x14ac:dyDescent="0.2">
      <c r="A52" s="5">
        <v>10</v>
      </c>
      <c r="B52" s="9">
        <v>81</v>
      </c>
      <c r="C52" s="25">
        <v>43644</v>
      </c>
      <c r="D52" s="4"/>
      <c r="E52" s="5">
        <v>10</v>
      </c>
      <c r="F52" s="10">
        <v>37</v>
      </c>
      <c r="G52" s="26">
        <v>34486</v>
      </c>
    </row>
    <row r="53" spans="1:7" ht="15.75" customHeight="1" x14ac:dyDescent="0.2">
      <c r="A53" s="5"/>
      <c r="D53" s="4"/>
    </row>
    <row r="54" spans="1:7" ht="15.75" customHeight="1" x14ac:dyDescent="0.2">
      <c r="A54" s="112" t="s">
        <v>236</v>
      </c>
      <c r="B54" s="113"/>
      <c r="C54" s="113"/>
      <c r="D54" s="4"/>
      <c r="E54" s="112" t="s">
        <v>237</v>
      </c>
      <c r="F54" s="113"/>
      <c r="G54" s="113"/>
    </row>
    <row r="55" spans="1:7" ht="15.75" customHeight="1" x14ac:dyDescent="0.2">
      <c r="A55" s="5"/>
      <c r="B55" s="5" t="s">
        <v>7</v>
      </c>
      <c r="C55" s="5" t="s">
        <v>8</v>
      </c>
      <c r="D55" s="4"/>
      <c r="F55" s="5" t="s">
        <v>7</v>
      </c>
      <c r="G55" s="5" t="s">
        <v>8</v>
      </c>
    </row>
    <row r="56" spans="1:7" ht="15.75" customHeight="1" x14ac:dyDescent="0.2">
      <c r="A56" s="5">
        <v>1</v>
      </c>
      <c r="B56" s="8">
        <v>60.5</v>
      </c>
      <c r="C56" s="9">
        <v>2019</v>
      </c>
      <c r="D56" s="4"/>
      <c r="E56" s="5">
        <v>1</v>
      </c>
      <c r="F56" s="15">
        <v>51.1</v>
      </c>
      <c r="G56" s="10">
        <v>1971</v>
      </c>
    </row>
    <row r="57" spans="1:7" ht="15.75" customHeight="1" x14ac:dyDescent="0.2">
      <c r="A57" s="5">
        <v>2</v>
      </c>
      <c r="B57" s="28">
        <v>60.1</v>
      </c>
      <c r="C57" s="28">
        <v>2022</v>
      </c>
      <c r="D57" s="4"/>
      <c r="E57" s="5">
        <v>2</v>
      </c>
      <c r="F57" s="10">
        <v>51.2</v>
      </c>
      <c r="G57" s="10">
        <v>1955</v>
      </c>
    </row>
    <row r="58" spans="1:7" ht="15.75" customHeight="1" x14ac:dyDescent="0.2">
      <c r="A58" s="5">
        <v>3</v>
      </c>
      <c r="B58" s="15">
        <v>59.5</v>
      </c>
      <c r="C58" s="10">
        <v>2015</v>
      </c>
      <c r="D58" s="4"/>
      <c r="E58" s="5">
        <v>3</v>
      </c>
      <c r="F58" s="10">
        <v>51.4</v>
      </c>
      <c r="G58" s="10">
        <v>1973</v>
      </c>
    </row>
    <row r="59" spans="1:7" ht="15.75" customHeight="1" x14ac:dyDescent="0.2">
      <c r="A59" s="5">
        <v>4</v>
      </c>
      <c r="B59" s="10">
        <v>59.4</v>
      </c>
      <c r="C59" s="10">
        <v>2013</v>
      </c>
      <c r="D59" s="4"/>
      <c r="E59" s="5">
        <v>4</v>
      </c>
      <c r="F59" s="10">
        <v>51.6</v>
      </c>
      <c r="G59" s="10">
        <v>1963</v>
      </c>
    </row>
    <row r="60" spans="1:7" ht="15.75" customHeight="1" x14ac:dyDescent="0.2">
      <c r="A60" s="5">
        <v>5</v>
      </c>
      <c r="B60" s="10">
        <v>59.1</v>
      </c>
      <c r="C60" s="10">
        <v>2016</v>
      </c>
      <c r="D60" s="4"/>
      <c r="E60" s="5">
        <v>5</v>
      </c>
      <c r="F60" s="15">
        <v>51.6</v>
      </c>
      <c r="G60" s="10">
        <v>2008</v>
      </c>
    </row>
    <row r="61" spans="1:7" ht="15.75" customHeight="1" x14ac:dyDescent="0.2">
      <c r="A61" s="5">
        <v>6</v>
      </c>
      <c r="B61" s="10">
        <v>58.8</v>
      </c>
      <c r="C61" s="10">
        <v>1984</v>
      </c>
      <c r="D61" s="4"/>
      <c r="E61" s="5">
        <v>6</v>
      </c>
      <c r="F61" s="15">
        <v>51.9</v>
      </c>
      <c r="G61" s="10">
        <v>1987</v>
      </c>
    </row>
    <row r="62" spans="1:7" ht="15.75" customHeight="1" x14ac:dyDescent="0.2">
      <c r="A62" s="5">
        <v>7</v>
      </c>
      <c r="B62" s="10">
        <v>58.1</v>
      </c>
      <c r="C62" s="10">
        <v>2001</v>
      </c>
      <c r="D62" s="4"/>
      <c r="E62" s="5">
        <v>7</v>
      </c>
      <c r="F62" s="15">
        <v>51.9</v>
      </c>
      <c r="G62" s="10">
        <v>1985</v>
      </c>
    </row>
    <row r="63" spans="1:7" ht="15.75" customHeight="1" x14ac:dyDescent="0.2">
      <c r="A63" s="5">
        <v>8</v>
      </c>
      <c r="B63" s="15">
        <v>58</v>
      </c>
      <c r="C63" s="10">
        <v>1957</v>
      </c>
      <c r="D63" s="4"/>
      <c r="E63" s="5">
        <v>8</v>
      </c>
      <c r="F63" s="15">
        <v>51.9</v>
      </c>
      <c r="G63" s="10">
        <v>1972</v>
      </c>
    </row>
    <row r="64" spans="1:7" ht="15.75" customHeight="1" x14ac:dyDescent="0.2">
      <c r="A64" s="5">
        <v>9</v>
      </c>
      <c r="B64" s="10">
        <v>57.8</v>
      </c>
      <c r="C64" s="10">
        <v>1977</v>
      </c>
      <c r="D64" s="4"/>
      <c r="E64" s="5">
        <v>9</v>
      </c>
      <c r="F64" s="10">
        <v>52.3</v>
      </c>
      <c r="G64" s="10">
        <v>1952</v>
      </c>
    </row>
    <row r="65" spans="1:7" ht="15.75" customHeight="1" x14ac:dyDescent="0.2">
      <c r="A65" s="5">
        <v>10</v>
      </c>
      <c r="B65" s="15">
        <v>57.7</v>
      </c>
      <c r="C65" s="10">
        <v>1969</v>
      </c>
      <c r="D65" s="4"/>
      <c r="E65" s="5">
        <v>10</v>
      </c>
      <c r="F65" s="10">
        <v>52.4</v>
      </c>
      <c r="G65" s="10">
        <v>1956</v>
      </c>
    </row>
    <row r="66" spans="1:7" ht="15.75" customHeight="1" x14ac:dyDescent="0.2">
      <c r="A66" s="5"/>
      <c r="D66" s="4"/>
    </row>
    <row r="67" spans="1:7" ht="15.75" customHeight="1" x14ac:dyDescent="0.2">
      <c r="A67" s="112" t="s">
        <v>250</v>
      </c>
      <c r="B67" s="113"/>
      <c r="C67" s="113"/>
      <c r="D67" s="4"/>
      <c r="E67" s="112" t="s">
        <v>88</v>
      </c>
      <c r="F67" s="113"/>
      <c r="G67" s="113"/>
    </row>
    <row r="68" spans="1:7" ht="15.75" customHeight="1" x14ac:dyDescent="0.2">
      <c r="A68" s="5"/>
      <c r="B68" s="5" t="s">
        <v>231</v>
      </c>
      <c r="C68" s="5" t="s">
        <v>24</v>
      </c>
      <c r="D68" s="4"/>
      <c r="E68" s="5"/>
      <c r="F68" s="5" t="s">
        <v>231</v>
      </c>
      <c r="G68" s="5" t="s">
        <v>24</v>
      </c>
    </row>
    <row r="69" spans="1:7" ht="15.75" customHeight="1" x14ac:dyDescent="0.2">
      <c r="A69" s="5">
        <v>1</v>
      </c>
      <c r="B69" s="15">
        <v>0</v>
      </c>
      <c r="C69" s="12" t="s">
        <v>249</v>
      </c>
      <c r="D69" s="4"/>
      <c r="E69" s="5">
        <v>1</v>
      </c>
      <c r="F69" s="39">
        <v>1.62</v>
      </c>
      <c r="G69" s="26">
        <v>22809</v>
      </c>
    </row>
    <row r="70" spans="1:7" ht="15.75" customHeight="1" x14ac:dyDescent="0.2">
      <c r="A70" s="5">
        <v>2</v>
      </c>
      <c r="B70" s="15">
        <v>0</v>
      </c>
      <c r="C70" s="26"/>
      <c r="D70" s="4"/>
      <c r="E70" s="5">
        <v>2</v>
      </c>
      <c r="F70" s="10">
        <v>1.23</v>
      </c>
      <c r="G70" s="26">
        <v>28655</v>
      </c>
    </row>
    <row r="71" spans="1:7" ht="15.75" customHeight="1" x14ac:dyDescent="0.2">
      <c r="A71" s="5">
        <v>3</v>
      </c>
      <c r="B71" s="15">
        <v>0</v>
      </c>
      <c r="C71" s="26"/>
      <c r="D71" s="4"/>
      <c r="E71" s="5">
        <v>3</v>
      </c>
      <c r="F71" s="39">
        <v>1.03</v>
      </c>
      <c r="G71" s="26">
        <v>42527</v>
      </c>
    </row>
    <row r="72" spans="1:7" ht="15.75" customHeight="1" x14ac:dyDescent="0.2">
      <c r="A72" s="5">
        <v>4</v>
      </c>
      <c r="B72" s="15">
        <v>0</v>
      </c>
      <c r="C72" s="26"/>
      <c r="D72" s="4"/>
      <c r="E72" s="5">
        <v>4</v>
      </c>
      <c r="F72" s="39">
        <v>0.95</v>
      </c>
      <c r="G72" s="26">
        <v>21351</v>
      </c>
    </row>
    <row r="73" spans="1:7" ht="15.75" customHeight="1" x14ac:dyDescent="0.2">
      <c r="A73" s="5">
        <v>5</v>
      </c>
      <c r="B73" s="15">
        <v>0</v>
      </c>
      <c r="C73" s="26"/>
      <c r="D73" s="4"/>
      <c r="E73" s="5">
        <v>5</v>
      </c>
      <c r="F73" s="39">
        <v>0.9</v>
      </c>
      <c r="G73" s="26">
        <v>34509</v>
      </c>
    </row>
    <row r="74" spans="1:7" ht="15.75" customHeight="1" x14ac:dyDescent="0.2">
      <c r="A74" s="5">
        <v>6</v>
      </c>
      <c r="B74" s="15">
        <v>0</v>
      </c>
      <c r="C74" s="26"/>
      <c r="D74" s="4"/>
      <c r="E74" s="5">
        <v>6</v>
      </c>
      <c r="F74" s="39">
        <v>0.89</v>
      </c>
      <c r="G74" s="26">
        <v>39257</v>
      </c>
    </row>
    <row r="75" spans="1:7" ht="15.75" customHeight="1" x14ac:dyDescent="0.2">
      <c r="A75" s="5">
        <v>7</v>
      </c>
      <c r="B75" s="15">
        <v>0</v>
      </c>
      <c r="C75" s="26"/>
      <c r="D75" s="4"/>
      <c r="E75" s="5">
        <v>7</v>
      </c>
      <c r="F75" s="39">
        <v>0.76</v>
      </c>
      <c r="G75" s="26">
        <v>21352</v>
      </c>
    </row>
    <row r="76" spans="1:7" ht="15.75" customHeight="1" x14ac:dyDescent="0.2">
      <c r="A76" s="5">
        <v>8</v>
      </c>
      <c r="B76" s="15">
        <v>0</v>
      </c>
      <c r="C76" s="26"/>
      <c r="D76" s="4"/>
      <c r="E76" s="5">
        <v>8</v>
      </c>
      <c r="F76" s="10">
        <v>0.73</v>
      </c>
      <c r="G76" s="26">
        <v>32300</v>
      </c>
    </row>
    <row r="77" spans="1:7" ht="15.75" customHeight="1" x14ac:dyDescent="0.2">
      <c r="A77" s="5">
        <v>9</v>
      </c>
      <c r="B77" s="15">
        <v>0</v>
      </c>
      <c r="C77" s="26"/>
      <c r="D77" s="4"/>
      <c r="E77" s="5">
        <v>9</v>
      </c>
      <c r="F77" s="10">
        <v>0.68</v>
      </c>
      <c r="G77" s="26">
        <v>41815</v>
      </c>
    </row>
    <row r="78" spans="1:7" ht="15.75" customHeight="1" x14ac:dyDescent="0.2">
      <c r="A78" s="5">
        <v>10</v>
      </c>
      <c r="B78" s="15">
        <v>0</v>
      </c>
      <c r="C78" s="26"/>
      <c r="D78" s="4"/>
      <c r="E78" s="5">
        <v>10</v>
      </c>
      <c r="F78" s="39">
        <v>0.64</v>
      </c>
      <c r="G78" s="26">
        <v>30108</v>
      </c>
    </row>
    <row r="79" spans="1:7" ht="15.75" customHeight="1" x14ac:dyDescent="0.2">
      <c r="A79" s="5"/>
    </row>
    <row r="80" spans="1:7" ht="15.75" customHeight="1" x14ac:dyDescent="0.2">
      <c r="A80" s="5"/>
    </row>
    <row r="81" spans="1:1" ht="15.75" customHeight="1" x14ac:dyDescent="0.2">
      <c r="A81" s="5"/>
    </row>
    <row r="82" spans="1:1" ht="15.75" customHeight="1" x14ac:dyDescent="0.2">
      <c r="A82" s="5"/>
    </row>
    <row r="83" spans="1:1" ht="15.75" customHeight="1" x14ac:dyDescent="0.2">
      <c r="A83" s="5"/>
    </row>
    <row r="84" spans="1:1" ht="15.75" customHeight="1" x14ac:dyDescent="0.2">
      <c r="A84" s="5"/>
    </row>
    <row r="85" spans="1:1" ht="15.75" customHeight="1" x14ac:dyDescent="0.2">
      <c r="A85" s="5"/>
    </row>
    <row r="86" spans="1:1" ht="15.75" customHeight="1" x14ac:dyDescent="0.2">
      <c r="A86" s="5"/>
    </row>
    <row r="87" spans="1:1" ht="15.75" customHeight="1" x14ac:dyDescent="0.2">
      <c r="A87" s="5"/>
    </row>
    <row r="88" spans="1:1" ht="15.75" customHeight="1" x14ac:dyDescent="0.2">
      <c r="A88" s="5"/>
    </row>
    <row r="89" spans="1:1" ht="15.75" customHeight="1" x14ac:dyDescent="0.2">
      <c r="A89" s="5"/>
    </row>
    <row r="90" spans="1:1" ht="15.75" customHeight="1" x14ac:dyDescent="0.2">
      <c r="A90" s="5"/>
    </row>
    <row r="91" spans="1:1" ht="15.75" customHeight="1" x14ac:dyDescent="0.2">
      <c r="A91" s="5"/>
    </row>
    <row r="92" spans="1:1" ht="15.75" customHeight="1" x14ac:dyDescent="0.2">
      <c r="A92" s="5"/>
    </row>
    <row r="93" spans="1:1" ht="15.75" customHeight="1" x14ac:dyDescent="0.2">
      <c r="A93" s="5"/>
    </row>
    <row r="94" spans="1:1" ht="15.75" customHeight="1" x14ac:dyDescent="0.2">
      <c r="A94" s="5"/>
    </row>
    <row r="95" spans="1:1" ht="15.75" customHeight="1" x14ac:dyDescent="0.2">
      <c r="A95" s="5"/>
    </row>
    <row r="96" spans="1:1" ht="15.75" customHeight="1" x14ac:dyDescent="0.2">
      <c r="A96" s="5"/>
    </row>
    <row r="97" spans="1:1" ht="15.75" customHeight="1" x14ac:dyDescent="0.2">
      <c r="A97" s="5"/>
    </row>
    <row r="98" spans="1:1" ht="15.75" customHeight="1" x14ac:dyDescent="0.2">
      <c r="A98" s="5"/>
    </row>
    <row r="99" spans="1:1" ht="15.75" customHeight="1" x14ac:dyDescent="0.2">
      <c r="A99" s="5"/>
    </row>
    <row r="100" spans="1:1" ht="15.75" customHeight="1" x14ac:dyDescent="0.2">
      <c r="A100" s="5"/>
    </row>
    <row r="101" spans="1:1" ht="15.75" customHeight="1" x14ac:dyDescent="0.2">
      <c r="A101" s="5"/>
    </row>
    <row r="102" spans="1:1" ht="15.75" customHeight="1" x14ac:dyDescent="0.2">
      <c r="A102" s="5"/>
    </row>
    <row r="103" spans="1:1" ht="15.75" customHeight="1" x14ac:dyDescent="0.2">
      <c r="A103" s="5"/>
    </row>
    <row r="104" spans="1:1" ht="15.75" customHeight="1" x14ac:dyDescent="0.2">
      <c r="A104" s="5"/>
    </row>
    <row r="105" spans="1:1" ht="15.75" customHeight="1" x14ac:dyDescent="0.2">
      <c r="A105" s="5"/>
    </row>
    <row r="106" spans="1:1" ht="15.75" customHeight="1" x14ac:dyDescent="0.2">
      <c r="A106" s="5"/>
    </row>
    <row r="107" spans="1:1" ht="15.75" customHeight="1" x14ac:dyDescent="0.2">
      <c r="A107" s="5"/>
    </row>
    <row r="108" spans="1:1" ht="15.75" customHeight="1" x14ac:dyDescent="0.2">
      <c r="A108" s="5"/>
    </row>
    <row r="109" spans="1:1" ht="15.75" customHeight="1" x14ac:dyDescent="0.2">
      <c r="A109" s="5"/>
    </row>
    <row r="110" spans="1:1" ht="15.75" customHeight="1" x14ac:dyDescent="0.2">
      <c r="A110" s="5"/>
    </row>
    <row r="111" spans="1:1" ht="15.75" customHeight="1" x14ac:dyDescent="0.2">
      <c r="A111" s="5"/>
    </row>
    <row r="112" spans="1:1" ht="15.75" customHeight="1" x14ac:dyDescent="0.2">
      <c r="A112" s="5"/>
    </row>
    <row r="113" spans="1:1" ht="15.75" customHeight="1" x14ac:dyDescent="0.2">
      <c r="A113" s="5"/>
    </row>
    <row r="114" spans="1:1" ht="15.75" customHeight="1" x14ac:dyDescent="0.2">
      <c r="A114" s="5"/>
    </row>
    <row r="115" spans="1:1" ht="15.75" customHeight="1" x14ac:dyDescent="0.2">
      <c r="A115" s="5"/>
    </row>
    <row r="116" spans="1:1" ht="15.75" customHeight="1" x14ac:dyDescent="0.2">
      <c r="A116" s="5"/>
    </row>
    <row r="117" spans="1:1" ht="15.75" customHeight="1" x14ac:dyDescent="0.2">
      <c r="A117" s="5"/>
    </row>
    <row r="118" spans="1:1" ht="15.75" customHeight="1" x14ac:dyDescent="0.2">
      <c r="A118" s="5"/>
    </row>
    <row r="119" spans="1:1" ht="15.75" customHeight="1" x14ac:dyDescent="0.2">
      <c r="A119" s="5"/>
    </row>
    <row r="120" spans="1:1" ht="15.75" customHeight="1" x14ac:dyDescent="0.2">
      <c r="A120" s="5"/>
    </row>
    <row r="121" spans="1:1" ht="15.75" customHeight="1" x14ac:dyDescent="0.2">
      <c r="A121" s="5"/>
    </row>
    <row r="122" spans="1:1" ht="15.75" customHeight="1" x14ac:dyDescent="0.2">
      <c r="A122" s="5"/>
    </row>
    <row r="123" spans="1:1" ht="15.75" customHeight="1" x14ac:dyDescent="0.2">
      <c r="A123" s="5"/>
    </row>
    <row r="124" spans="1:1" ht="15.75" customHeight="1" x14ac:dyDescent="0.2">
      <c r="A124" s="5"/>
    </row>
    <row r="125" spans="1:1" ht="15.75" customHeight="1" x14ac:dyDescent="0.2">
      <c r="A125" s="5"/>
    </row>
    <row r="126" spans="1:1" ht="15.75" customHeight="1" x14ac:dyDescent="0.2">
      <c r="A126" s="5"/>
    </row>
    <row r="127" spans="1:1" ht="15.75" customHeight="1" x14ac:dyDescent="0.2">
      <c r="A127" s="5"/>
    </row>
    <row r="128" spans="1:1" ht="15.75" customHeight="1" x14ac:dyDescent="0.2">
      <c r="A128" s="5"/>
    </row>
    <row r="129" spans="1:1" ht="15.75" customHeight="1" x14ac:dyDescent="0.2">
      <c r="A129" s="5"/>
    </row>
    <row r="130" spans="1:1" ht="15.75" customHeight="1" x14ac:dyDescent="0.2">
      <c r="A130" s="5"/>
    </row>
    <row r="131" spans="1:1" ht="15.75" customHeight="1" x14ac:dyDescent="0.2">
      <c r="A131" s="5"/>
    </row>
    <row r="132" spans="1:1" ht="15.75" customHeight="1" x14ac:dyDescent="0.2">
      <c r="A132" s="5"/>
    </row>
    <row r="133" spans="1:1" ht="15.75" customHeight="1" x14ac:dyDescent="0.2">
      <c r="A133" s="5"/>
    </row>
    <row r="134" spans="1:1" ht="15.75" customHeight="1" x14ac:dyDescent="0.2">
      <c r="A134" s="5"/>
    </row>
    <row r="135" spans="1:1" ht="15.75" customHeight="1" x14ac:dyDescent="0.2">
      <c r="A135" s="5"/>
    </row>
    <row r="136" spans="1:1" ht="15.75" customHeight="1" x14ac:dyDescent="0.2">
      <c r="A136" s="5"/>
    </row>
    <row r="137" spans="1:1" ht="15.75" customHeight="1" x14ac:dyDescent="0.2">
      <c r="A137" s="5"/>
    </row>
    <row r="138" spans="1:1" ht="15.75" customHeight="1" x14ac:dyDescent="0.2">
      <c r="A138" s="5"/>
    </row>
    <row r="139" spans="1:1" ht="15.75" customHeight="1" x14ac:dyDescent="0.2">
      <c r="A139" s="5"/>
    </row>
    <row r="140" spans="1:1" ht="15.75" customHeight="1" x14ac:dyDescent="0.2">
      <c r="A140" s="5"/>
    </row>
    <row r="141" spans="1:1" ht="15.75" customHeight="1" x14ac:dyDescent="0.2">
      <c r="A141" s="5"/>
    </row>
    <row r="142" spans="1:1" ht="15.75" customHeight="1" x14ac:dyDescent="0.2">
      <c r="A142" s="5"/>
    </row>
    <row r="143" spans="1:1" ht="15.75" customHeight="1" x14ac:dyDescent="0.2">
      <c r="A143" s="5"/>
    </row>
    <row r="144" spans="1:1" ht="15.75" customHeight="1" x14ac:dyDescent="0.2">
      <c r="A144" s="5"/>
    </row>
    <row r="145" spans="1:1" ht="15.75" customHeight="1" x14ac:dyDescent="0.2">
      <c r="A145" s="5"/>
    </row>
    <row r="146" spans="1:1" ht="15.75" customHeight="1" x14ac:dyDescent="0.2">
      <c r="A146" s="5"/>
    </row>
    <row r="147" spans="1:1" ht="15.75" customHeight="1" x14ac:dyDescent="0.2">
      <c r="A147" s="5"/>
    </row>
    <row r="148" spans="1:1" ht="15.75" customHeight="1" x14ac:dyDescent="0.2">
      <c r="A148" s="5"/>
    </row>
    <row r="149" spans="1:1" ht="15.75" customHeight="1" x14ac:dyDescent="0.2">
      <c r="A149" s="5"/>
    </row>
    <row r="150" spans="1:1" ht="15.75" customHeight="1" x14ac:dyDescent="0.2">
      <c r="A150" s="5"/>
    </row>
    <row r="151" spans="1:1" ht="15.75" customHeight="1" x14ac:dyDescent="0.2">
      <c r="A151" s="5"/>
    </row>
    <row r="152" spans="1:1" ht="15.75" customHeight="1" x14ac:dyDescent="0.2">
      <c r="A152" s="5"/>
    </row>
    <row r="153" spans="1:1" ht="15.75" customHeight="1" x14ac:dyDescent="0.2">
      <c r="A153" s="5"/>
    </row>
    <row r="154" spans="1:1" ht="15.75" customHeight="1" x14ac:dyDescent="0.2">
      <c r="A154" s="5"/>
    </row>
    <row r="155" spans="1:1" ht="15.75" customHeight="1" x14ac:dyDescent="0.2">
      <c r="A155" s="5"/>
    </row>
    <row r="156" spans="1:1" ht="15.75" customHeight="1" x14ac:dyDescent="0.2">
      <c r="A156" s="5"/>
    </row>
    <row r="157" spans="1:1" ht="15.75" customHeight="1" x14ac:dyDescent="0.2">
      <c r="A157" s="5"/>
    </row>
    <row r="158" spans="1:1" ht="15.75" customHeight="1" x14ac:dyDescent="0.2">
      <c r="A158" s="5"/>
    </row>
    <row r="159" spans="1:1" ht="15.75" customHeight="1" x14ac:dyDescent="0.2">
      <c r="A159" s="5"/>
    </row>
    <row r="160" spans="1:1" ht="15.75" customHeight="1" x14ac:dyDescent="0.2">
      <c r="A160" s="5"/>
    </row>
    <row r="161" spans="1:1" ht="15.75" customHeight="1" x14ac:dyDescent="0.2">
      <c r="A161" s="5"/>
    </row>
    <row r="162" spans="1:1" ht="15.75" customHeight="1" x14ac:dyDescent="0.2">
      <c r="A162" s="5"/>
    </row>
    <row r="163" spans="1:1" ht="15.75" customHeight="1" x14ac:dyDescent="0.2">
      <c r="A163" s="5"/>
    </row>
    <row r="164" spans="1:1" ht="15.75" customHeight="1" x14ac:dyDescent="0.2">
      <c r="A164" s="5"/>
    </row>
    <row r="165" spans="1:1" ht="15.75" customHeight="1" x14ac:dyDescent="0.2">
      <c r="A165" s="5"/>
    </row>
    <row r="166" spans="1:1" ht="15.75" customHeight="1" x14ac:dyDescent="0.2">
      <c r="A166" s="5"/>
    </row>
    <row r="167" spans="1:1" ht="15.75" customHeight="1" x14ac:dyDescent="0.2">
      <c r="A167" s="5"/>
    </row>
    <row r="168" spans="1:1" ht="15.75" customHeight="1" x14ac:dyDescent="0.2">
      <c r="A168" s="5"/>
    </row>
    <row r="169" spans="1:1" ht="15.75" customHeight="1" x14ac:dyDescent="0.2">
      <c r="A169" s="5"/>
    </row>
    <row r="170" spans="1:1" ht="15.75" customHeight="1" x14ac:dyDescent="0.2">
      <c r="A170" s="5"/>
    </row>
    <row r="171" spans="1:1" ht="15.75" customHeight="1" x14ac:dyDescent="0.2">
      <c r="A171" s="5"/>
    </row>
    <row r="172" spans="1:1" ht="15.75" customHeight="1" x14ac:dyDescent="0.2">
      <c r="A172" s="5"/>
    </row>
    <row r="173" spans="1:1" ht="15.75" customHeight="1" x14ac:dyDescent="0.2">
      <c r="A173" s="5"/>
    </row>
    <row r="174" spans="1:1" ht="15.75" customHeight="1" x14ac:dyDescent="0.2">
      <c r="A174" s="5"/>
    </row>
    <row r="175" spans="1:1" ht="15.75" customHeight="1" x14ac:dyDescent="0.2">
      <c r="A175" s="5"/>
    </row>
    <row r="176" spans="1:1" ht="15.75" customHeight="1" x14ac:dyDescent="0.2">
      <c r="A176" s="5"/>
    </row>
    <row r="177" spans="1:1" ht="15.75" customHeight="1" x14ac:dyDescent="0.2">
      <c r="A177" s="5"/>
    </row>
    <row r="178" spans="1:1" ht="15.75" customHeight="1" x14ac:dyDescent="0.2">
      <c r="A178" s="5"/>
    </row>
    <row r="179" spans="1:1" ht="15.75" customHeight="1" x14ac:dyDescent="0.2">
      <c r="A179" s="5"/>
    </row>
    <row r="180" spans="1:1" ht="15.75" customHeight="1" x14ac:dyDescent="0.2">
      <c r="A180" s="5"/>
    </row>
    <row r="181" spans="1:1" ht="15.75" customHeight="1" x14ac:dyDescent="0.2">
      <c r="A181" s="5"/>
    </row>
    <row r="182" spans="1:1" ht="15.75" customHeight="1" x14ac:dyDescent="0.2">
      <c r="A182" s="5"/>
    </row>
    <row r="183" spans="1:1" ht="15.75" customHeight="1" x14ac:dyDescent="0.2">
      <c r="A183" s="5"/>
    </row>
    <row r="184" spans="1:1" ht="15.75" customHeight="1" x14ac:dyDescent="0.2">
      <c r="A184" s="5"/>
    </row>
    <row r="185" spans="1:1" ht="15.75" customHeight="1" x14ac:dyDescent="0.2">
      <c r="A185" s="5"/>
    </row>
    <row r="186" spans="1:1" ht="15.75" customHeight="1" x14ac:dyDescent="0.2">
      <c r="A186" s="5"/>
    </row>
    <row r="187" spans="1:1" ht="15.75" customHeight="1" x14ac:dyDescent="0.2">
      <c r="A187" s="5"/>
    </row>
    <row r="188" spans="1:1" ht="15.75" customHeight="1" x14ac:dyDescent="0.2">
      <c r="A188" s="5"/>
    </row>
    <row r="189" spans="1:1" ht="15.75" customHeight="1" x14ac:dyDescent="0.2">
      <c r="A189" s="5"/>
    </row>
    <row r="190" spans="1:1" ht="15.75" customHeight="1" x14ac:dyDescent="0.2">
      <c r="A190" s="5"/>
    </row>
    <row r="191" spans="1:1" ht="15.75" customHeight="1" x14ac:dyDescent="0.2">
      <c r="A191" s="5"/>
    </row>
    <row r="192" spans="1:1" ht="15.75" customHeight="1" x14ac:dyDescent="0.2">
      <c r="A192" s="5"/>
    </row>
    <row r="193" spans="1:1" ht="15.75" customHeight="1" x14ac:dyDescent="0.2">
      <c r="A193" s="5"/>
    </row>
    <row r="194" spans="1:1" ht="15.75" customHeight="1" x14ac:dyDescent="0.2">
      <c r="A194" s="5"/>
    </row>
    <row r="195" spans="1:1" ht="15.75" customHeight="1" x14ac:dyDescent="0.2">
      <c r="A195" s="5"/>
    </row>
    <row r="196" spans="1:1" ht="15.75" customHeight="1" x14ac:dyDescent="0.2">
      <c r="A196" s="5"/>
    </row>
    <row r="197" spans="1:1" ht="15.75" customHeight="1" x14ac:dyDescent="0.2">
      <c r="A197" s="5"/>
    </row>
    <row r="198" spans="1:1" ht="15.75" customHeight="1" x14ac:dyDescent="0.2">
      <c r="A198" s="5"/>
    </row>
    <row r="199" spans="1:1" ht="15.75" customHeight="1" x14ac:dyDescent="0.2">
      <c r="A199" s="5"/>
    </row>
    <row r="200" spans="1:1" ht="15.75" customHeight="1" x14ac:dyDescent="0.2">
      <c r="A200" s="5"/>
    </row>
    <row r="201" spans="1:1" ht="15.75" customHeight="1" x14ac:dyDescent="0.2">
      <c r="A201" s="5"/>
    </row>
    <row r="202" spans="1:1" ht="15.75" customHeight="1" x14ac:dyDescent="0.2">
      <c r="A202" s="5"/>
    </row>
    <row r="203" spans="1:1" ht="15.75" customHeight="1" x14ac:dyDescent="0.2">
      <c r="A203" s="5"/>
    </row>
    <row r="204" spans="1:1" ht="15.75" customHeight="1" x14ac:dyDescent="0.2">
      <c r="A204" s="5"/>
    </row>
    <row r="205" spans="1:1" ht="15.75" customHeight="1" x14ac:dyDescent="0.2">
      <c r="A205" s="5"/>
    </row>
    <row r="206" spans="1:1" ht="15.75" customHeight="1" x14ac:dyDescent="0.2">
      <c r="A206" s="5"/>
    </row>
    <row r="207" spans="1:1" ht="15.75" customHeight="1" x14ac:dyDescent="0.2">
      <c r="A207" s="5"/>
    </row>
    <row r="208" spans="1:1" ht="15.75" customHeight="1" x14ac:dyDescent="0.2">
      <c r="A208" s="5"/>
    </row>
    <row r="209" spans="1:1" ht="15.75" customHeight="1" x14ac:dyDescent="0.2">
      <c r="A209" s="5"/>
    </row>
    <row r="210" spans="1:1" ht="15.75" customHeight="1" x14ac:dyDescent="0.2">
      <c r="A210" s="5"/>
    </row>
    <row r="211" spans="1:1" ht="15.75" customHeight="1" x14ac:dyDescent="0.2">
      <c r="A211" s="5"/>
    </row>
    <row r="212" spans="1:1" ht="15.75" customHeight="1" x14ac:dyDescent="0.2">
      <c r="A212" s="5"/>
    </row>
    <row r="213" spans="1:1" ht="15.75" customHeight="1" x14ac:dyDescent="0.2">
      <c r="A213" s="5"/>
    </row>
    <row r="214" spans="1:1" ht="15.75" customHeight="1" x14ac:dyDescent="0.2">
      <c r="A214" s="5"/>
    </row>
    <row r="215" spans="1:1" ht="15.75" customHeight="1" x14ac:dyDescent="0.2">
      <c r="A215" s="5"/>
    </row>
    <row r="216" spans="1:1" ht="15.75" customHeight="1" x14ac:dyDescent="0.2">
      <c r="A216" s="5"/>
    </row>
    <row r="217" spans="1:1" ht="15.75" customHeight="1" x14ac:dyDescent="0.2">
      <c r="A217" s="5"/>
    </row>
    <row r="218" spans="1:1" ht="15.75" customHeight="1" x14ac:dyDescent="0.2">
      <c r="A218" s="5"/>
    </row>
    <row r="219" spans="1:1" ht="15.75" customHeight="1" x14ac:dyDescent="0.2">
      <c r="A219" s="5"/>
    </row>
    <row r="220" spans="1:1" ht="15.75" customHeight="1" x14ac:dyDescent="0.2">
      <c r="A220" s="5"/>
    </row>
    <row r="221" spans="1:1" ht="15.75" customHeight="1" x14ac:dyDescent="0.2">
      <c r="A221" s="5"/>
    </row>
    <row r="222" spans="1:1" ht="15.75" customHeight="1" x14ac:dyDescent="0.2">
      <c r="A222" s="5"/>
    </row>
    <row r="223" spans="1:1" ht="15.75" customHeight="1" x14ac:dyDescent="0.2">
      <c r="A223" s="5"/>
    </row>
    <row r="224" spans="1:1" ht="15.75" customHeight="1" x14ac:dyDescent="0.2">
      <c r="A224" s="5"/>
    </row>
    <row r="225" spans="1:1" ht="15.75" customHeight="1" x14ac:dyDescent="0.2">
      <c r="A225" s="5"/>
    </row>
    <row r="226" spans="1:1" ht="15.75" customHeight="1" x14ac:dyDescent="0.2">
      <c r="A226" s="5"/>
    </row>
    <row r="227" spans="1:1" ht="15.75" customHeight="1" x14ac:dyDescent="0.2">
      <c r="A227" s="5"/>
    </row>
    <row r="228" spans="1:1" ht="15.75" customHeight="1" x14ac:dyDescent="0.2">
      <c r="A228" s="5"/>
    </row>
    <row r="229" spans="1:1" ht="15.75" customHeight="1" x14ac:dyDescent="0.2">
      <c r="A229" s="5"/>
    </row>
    <row r="230" spans="1:1" ht="15.75" customHeight="1" x14ac:dyDescent="0.2">
      <c r="A230" s="5"/>
    </row>
    <row r="231" spans="1:1" ht="15.75" customHeight="1" x14ac:dyDescent="0.2">
      <c r="A231" s="5"/>
    </row>
    <row r="232" spans="1:1" ht="15.75" customHeight="1" x14ac:dyDescent="0.2">
      <c r="A232" s="5"/>
    </row>
    <row r="233" spans="1:1" ht="15.75" customHeight="1" x14ac:dyDescent="0.2">
      <c r="A233" s="5"/>
    </row>
    <row r="234" spans="1:1" ht="15.75" customHeight="1" x14ac:dyDescent="0.2">
      <c r="A234" s="5"/>
    </row>
    <row r="235" spans="1:1" ht="15.75" customHeight="1" x14ac:dyDescent="0.2">
      <c r="A235" s="5"/>
    </row>
    <row r="236" spans="1:1" ht="15.75" customHeight="1" x14ac:dyDescent="0.2">
      <c r="A236" s="5"/>
    </row>
    <row r="237" spans="1:1" ht="15.75" customHeight="1" x14ac:dyDescent="0.2">
      <c r="A237" s="5"/>
    </row>
    <row r="238" spans="1:1" ht="15.75" customHeight="1" x14ac:dyDescent="0.2">
      <c r="A238" s="5"/>
    </row>
    <row r="239" spans="1:1" ht="15.75" customHeight="1" x14ac:dyDescent="0.2">
      <c r="A239" s="5"/>
    </row>
    <row r="240" spans="1:1" ht="15.75" customHeight="1" x14ac:dyDescent="0.2">
      <c r="A240" s="5"/>
    </row>
    <row r="241" spans="1:1" ht="15.75" customHeight="1" x14ac:dyDescent="0.2">
      <c r="A241" s="5"/>
    </row>
    <row r="242" spans="1:1" ht="15.75" customHeight="1" x14ac:dyDescent="0.2">
      <c r="A242" s="5"/>
    </row>
    <row r="243" spans="1:1" ht="15.75" customHeight="1" x14ac:dyDescent="0.2">
      <c r="A243" s="5"/>
    </row>
    <row r="244" spans="1:1" ht="15.75" customHeight="1" x14ac:dyDescent="0.2">
      <c r="A244" s="5"/>
    </row>
    <row r="245" spans="1:1" ht="15.75" customHeight="1" x14ac:dyDescent="0.2">
      <c r="A245" s="5"/>
    </row>
    <row r="246" spans="1:1" ht="15.75" customHeight="1" x14ac:dyDescent="0.2">
      <c r="A246" s="5"/>
    </row>
    <row r="247" spans="1:1" ht="15.75" customHeight="1" x14ac:dyDescent="0.2">
      <c r="A247" s="5"/>
    </row>
    <row r="248" spans="1:1" ht="15.75" customHeight="1" x14ac:dyDescent="0.2">
      <c r="A248" s="5"/>
    </row>
    <row r="249" spans="1:1" ht="15.75" customHeight="1" x14ac:dyDescent="0.2">
      <c r="A249" s="5"/>
    </row>
    <row r="250" spans="1:1" ht="15.75" customHeight="1" x14ac:dyDescent="0.2">
      <c r="A250" s="5"/>
    </row>
    <row r="251" spans="1:1" ht="15.75" customHeight="1" x14ac:dyDescent="0.2">
      <c r="A251" s="5"/>
    </row>
    <row r="252" spans="1:1" ht="15.75" customHeight="1" x14ac:dyDescent="0.2">
      <c r="A252" s="5"/>
    </row>
    <row r="253" spans="1:1" ht="15.75" customHeight="1" x14ac:dyDescent="0.2">
      <c r="A253" s="5"/>
    </row>
    <row r="254" spans="1:1" ht="15.75" customHeight="1" x14ac:dyDescent="0.2">
      <c r="A254" s="5"/>
    </row>
    <row r="255" spans="1:1" ht="15.75" customHeight="1" x14ac:dyDescent="0.2">
      <c r="A255" s="5"/>
    </row>
    <row r="256" spans="1:1" ht="15.75" customHeight="1" x14ac:dyDescent="0.2">
      <c r="A256" s="5"/>
    </row>
    <row r="257" spans="1:1" ht="15.75" customHeight="1" x14ac:dyDescent="0.2">
      <c r="A257" s="5"/>
    </row>
    <row r="258" spans="1:1" ht="15.75" customHeight="1" x14ac:dyDescent="0.2">
      <c r="A258" s="5"/>
    </row>
    <row r="259" spans="1:1" ht="15.75" customHeight="1" x14ac:dyDescent="0.2">
      <c r="A259" s="5"/>
    </row>
    <row r="260" spans="1:1" ht="15.75" customHeight="1" x14ac:dyDescent="0.2">
      <c r="A260" s="5"/>
    </row>
    <row r="261" spans="1:1" ht="15.75" customHeight="1" x14ac:dyDescent="0.2">
      <c r="A261" s="5"/>
    </row>
    <row r="262" spans="1:1" ht="15.75" customHeight="1" x14ac:dyDescent="0.2">
      <c r="A262" s="5"/>
    </row>
    <row r="263" spans="1:1" ht="15.75" customHeight="1" x14ac:dyDescent="0.2">
      <c r="A263" s="5"/>
    </row>
    <row r="264" spans="1:1" ht="15.75" customHeight="1" x14ac:dyDescent="0.2">
      <c r="A264" s="5"/>
    </row>
    <row r="265" spans="1:1" ht="15.75" customHeight="1" x14ac:dyDescent="0.2">
      <c r="A265" s="5"/>
    </row>
    <row r="266" spans="1:1" ht="15.75" customHeight="1" x14ac:dyDescent="0.2">
      <c r="A266" s="5"/>
    </row>
    <row r="267" spans="1:1" ht="15.75" customHeight="1" x14ac:dyDescent="0.2">
      <c r="A267" s="5"/>
    </row>
    <row r="268" spans="1:1" ht="15.75" customHeight="1" x14ac:dyDescent="0.2">
      <c r="A268" s="5"/>
    </row>
    <row r="269" spans="1:1" ht="15.75" customHeight="1" x14ac:dyDescent="0.2">
      <c r="A269" s="5"/>
    </row>
    <row r="270" spans="1:1" ht="15.75" customHeight="1" x14ac:dyDescent="0.2">
      <c r="A270" s="5"/>
    </row>
    <row r="271" spans="1:1" ht="15.75" customHeight="1" x14ac:dyDescent="0.2">
      <c r="A271" s="5"/>
    </row>
    <row r="272" spans="1:1" ht="15.75" customHeight="1" x14ac:dyDescent="0.2">
      <c r="A272" s="5"/>
    </row>
    <row r="273" spans="1:1" ht="15.75" customHeight="1" x14ac:dyDescent="0.2">
      <c r="A273" s="5"/>
    </row>
    <row r="274" spans="1:1" ht="15.75" customHeight="1" x14ac:dyDescent="0.2">
      <c r="A274" s="5"/>
    </row>
    <row r="275" spans="1:1" ht="15.75" customHeight="1" x14ac:dyDescent="0.2">
      <c r="A275" s="5"/>
    </row>
    <row r="276" spans="1:1" ht="15.75" customHeight="1" x14ac:dyDescent="0.2">
      <c r="A276" s="5"/>
    </row>
    <row r="277" spans="1:1" ht="15.75" customHeight="1" x14ac:dyDescent="0.2">
      <c r="A277" s="5"/>
    </row>
    <row r="278" spans="1:1" ht="15.75" customHeight="1" x14ac:dyDescent="0.2">
      <c r="A278" s="5"/>
    </row>
    <row r="279" spans="1:1" ht="15.75" customHeight="1" x14ac:dyDescent="0.2"/>
    <row r="280" spans="1:1" ht="15.75" customHeight="1" x14ac:dyDescent="0.2"/>
    <row r="281" spans="1:1" ht="15.75" customHeight="1" x14ac:dyDescent="0.2"/>
    <row r="282" spans="1:1" ht="15.75" customHeight="1" x14ac:dyDescent="0.2"/>
    <row r="283" spans="1:1" ht="15.75" customHeight="1" x14ac:dyDescent="0.2"/>
    <row r="284" spans="1:1" ht="15.75" customHeight="1" x14ac:dyDescent="0.2"/>
    <row r="285" spans="1:1" ht="15.75" customHeight="1" x14ac:dyDescent="0.2"/>
    <row r="286" spans="1:1" ht="15.75" customHeight="1" x14ac:dyDescent="0.2"/>
    <row r="287" spans="1:1" ht="15.75" customHeight="1" x14ac:dyDescent="0.2"/>
    <row r="288" spans="1:1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10">
    <mergeCell ref="A54:C54"/>
    <mergeCell ref="A67:C67"/>
    <mergeCell ref="E67:G67"/>
    <mergeCell ref="A15:C15"/>
    <mergeCell ref="E15:G15"/>
    <mergeCell ref="A28:C28"/>
    <mergeCell ref="E28:G28"/>
    <mergeCell ref="A41:C41"/>
    <mergeCell ref="E41:G41"/>
    <mergeCell ref="E54:G54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Temperature</vt:lpstr>
      <vt:lpstr>Precipitation</vt:lpstr>
      <vt:lpstr>Snowfall</vt:lpstr>
      <vt:lpstr>January</vt:lpstr>
      <vt:lpstr> 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Holiday Raw Data</vt:lpstr>
      <vt:lpstr>Holiday Statistics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 Wegman</dc:creator>
  <cp:lastModifiedBy>Timothy Markle</cp:lastModifiedBy>
  <dcterms:created xsi:type="dcterms:W3CDTF">2022-07-02T01:02:40Z</dcterms:created>
  <dcterms:modified xsi:type="dcterms:W3CDTF">2024-10-03T20:04:32Z</dcterms:modified>
</cp:coreProperties>
</file>